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09"/>
  <workbookPr showInkAnnotation="0" codeName="ThisWorkbook"/>
  <mc:AlternateContent xmlns:mc="http://schemas.openxmlformats.org/markup-compatibility/2006">
    <mc:Choice Requires="x15">
      <x15ac:absPath xmlns:x15ac="http://schemas.microsoft.com/office/spreadsheetml/2010/11/ac" url="https://ecpworld.sharepoint.com/sites/PeruMELS-Project/Shared Documents/Component 2/Obj 3.1 Targeted IPs/2.2-3.1 CB Plans/Tools/3_Version 2/"/>
    </mc:Choice>
  </mc:AlternateContent>
  <xr:revisionPtr revIDLastSave="1532" documentId="13_ncr:1_{D4B95279-8441-4765-91C4-2244EA85B03D}" xr6:coauthVersionLast="47" xr6:coauthVersionMax="47" xr10:uidLastSave="{4786BD09-69E4-4607-B7EE-6FD323778960}"/>
  <bookViews>
    <workbookView xWindow="-120" yWindow="-120" windowWidth="29040" windowHeight="15840" tabRatio="455" firstSheet="1" activeTab="1" xr2:uid="{00000000-000D-0000-FFFF-FFFF00000000}"/>
  </bookViews>
  <sheets>
    <sheet name="Listas" sheetId="33" state="hidden" r:id="rId1"/>
    <sheet name="Introduccion" sheetId="41" r:id="rId2"/>
    <sheet name="Autodiagnostico" sheetId="40" r:id="rId3"/>
    <sheet name="Resultados_1" sheetId="35" r:id="rId4"/>
    <sheet name="Resultados_2" sheetId="47" r:id="rId5"/>
    <sheet name="Gráficos" sheetId="46" r:id="rId6"/>
    <sheet name="BD" sheetId="42" r:id="rId7"/>
  </sheets>
  <externalReferences>
    <externalReference r:id="rId8"/>
  </externalReferences>
  <definedNames>
    <definedName name="_ftn1" localSheetId="1">Introduccion!$A$108</definedName>
    <definedName name="_ftn2" localSheetId="1">Introduccion!$A$110</definedName>
    <definedName name="_ftn3" localSheetId="1">Introduccion!$A$111</definedName>
    <definedName name="_ftnref1" localSheetId="1">Introduccion!$A$14</definedName>
    <definedName name="area">Listas!$J$2:$J$5</definedName>
    <definedName name="D" localSheetId="2">Listas!#REF!</definedName>
    <definedName name="D" localSheetId="5">Listas!#REF!</definedName>
    <definedName name="D">Listas!#REF!</definedName>
    <definedName name="edad">Listas!$H$2:$H$5</definedName>
    <definedName name="evaluaciones" localSheetId="2">Listas!#REF!</definedName>
    <definedName name="evaluaciones" localSheetId="5">Listas!#REF!</definedName>
    <definedName name="evaluaciones">Listas!#REF!</definedName>
    <definedName name="institucion">[1]Lista!$B$2:$B$14</definedName>
    <definedName name="Lista1" localSheetId="2">Listas!#REF!</definedName>
    <definedName name="Lista1" localSheetId="5">Listas!#REF!</definedName>
    <definedName name="Lista1">Listas!#REF!</definedName>
    <definedName name="Lista2" localSheetId="2">Listas!#REF!</definedName>
    <definedName name="Lista2" localSheetId="5">Listas!#REF!</definedName>
    <definedName name="Lista2">Listas!#REF!</definedName>
    <definedName name="modalidad" localSheetId="2">Listas!#REF!</definedName>
    <definedName name="modalidad" localSheetId="5">Listas!#REF!</definedName>
    <definedName name="modalidad">Listas!#REF!</definedName>
    <definedName name="NIVEL" localSheetId="2">Listas!#REF!</definedName>
    <definedName name="NIVEL" localSheetId="5">Listas!#REF!</definedName>
    <definedName name="NIVEL">Listas!#REF!</definedName>
    <definedName name="Niveles">Listas!$C$3:$C$6</definedName>
    <definedName name="OLE_LINK4" localSheetId="1">Introduccion!$A$1</definedName>
    <definedName name="_xlnm.Print_Area" localSheetId="2">Autodiagnostico!#REF!</definedName>
    <definedName name="_xlnm.Print_Area" localSheetId="5">Gráficos!$A$2:$P$103</definedName>
    <definedName name="_xlnm.Print_Area" localSheetId="3">Resultados_1!$B$2:$C$55</definedName>
    <definedName name="proyecto" localSheetId="2">Listas!#REF!</definedName>
    <definedName name="proyecto" localSheetId="5">Listas!#REF!</definedName>
    <definedName name="proyecto">Listas!#REF!</definedName>
    <definedName name="red" localSheetId="2">Listas!#REF!</definedName>
    <definedName name="red" localSheetId="5">Listas!#REF!</definedName>
    <definedName name="red">Listas!#REF!</definedName>
    <definedName name="redes">Listas!$D$2:$D$10</definedName>
    <definedName name="sexo">Listas!$F$2:$F$3</definedName>
    <definedName name="SINO">Listas!$B$2:$B$3</definedName>
    <definedName name="socio" localSheetId="2">Listas!#REF!</definedName>
    <definedName name="socio" localSheetId="5">Listas!#REF!</definedName>
    <definedName name="socio">Listas!#REF!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8" i="35" l="1"/>
  <c r="D176" i="47" l="1"/>
  <c r="E176" i="47" s="1"/>
  <c r="G176" i="47" s="1"/>
  <c r="D162" i="47"/>
  <c r="E162" i="47" s="1"/>
  <c r="G162" i="47" s="1"/>
  <c r="D161" i="47"/>
  <c r="E161" i="47" s="1"/>
  <c r="G161" i="47" s="1"/>
  <c r="D158" i="47"/>
  <c r="D145" i="47"/>
  <c r="D137" i="47"/>
  <c r="E137" i="47" s="1"/>
  <c r="G137" i="47" s="1"/>
  <c r="D136" i="47"/>
  <c r="E136" i="47" s="1"/>
  <c r="G136" i="47" s="1"/>
  <c r="D113" i="47"/>
  <c r="E113" i="47" s="1"/>
  <c r="G113" i="47" s="1"/>
  <c r="D100" i="47"/>
  <c r="E100" i="47" s="1"/>
  <c r="G100" i="47" s="1"/>
  <c r="D95" i="47"/>
  <c r="D85" i="47"/>
  <c r="E85" i="47" s="1"/>
  <c r="G85" i="47" s="1"/>
  <c r="D82" i="47"/>
  <c r="E82" i="47" s="1"/>
  <c r="G82" i="47" s="1"/>
  <c r="D81" i="47"/>
  <c r="E81" i="47" s="1"/>
  <c r="G81" i="47" s="1"/>
  <c r="D61" i="47"/>
  <c r="E61" i="47" s="1"/>
  <c r="G61" i="47" s="1"/>
  <c r="D53" i="47"/>
  <c r="E53" i="47" s="1"/>
  <c r="G53" i="47" s="1"/>
  <c r="D28" i="47"/>
  <c r="E28" i="47" s="1"/>
  <c r="G28" i="47" s="1"/>
  <c r="D18" i="47"/>
  <c r="E18" i="47" s="1"/>
  <c r="G18" i="47" s="1"/>
  <c r="D17" i="47"/>
  <c r="E17" i="47" s="1"/>
  <c r="G17" i="47" s="1"/>
  <c r="D13" i="47"/>
  <c r="E13" i="47" s="1"/>
  <c r="G13" i="47" s="1"/>
  <c r="D10" i="47"/>
  <c r="E10" i="47" s="1"/>
  <c r="G10" i="47" s="1"/>
  <c r="D8" i="47"/>
  <c r="E8" i="47" s="1"/>
  <c r="G8" i="47" s="1"/>
  <c r="DM2" i="42"/>
  <c r="D141" i="47" s="1"/>
  <c r="E141" i="47" s="1"/>
  <c r="G141" i="47" s="1"/>
  <c r="DL2" i="42"/>
  <c r="D140" i="47" s="1"/>
  <c r="E140" i="47" s="1"/>
  <c r="G140" i="47" s="1"/>
  <c r="DK2" i="42"/>
  <c r="D139" i="47" s="1"/>
  <c r="E139" i="47" s="1"/>
  <c r="G139" i="47" s="1"/>
  <c r="DJ2" i="42"/>
  <c r="DI2" i="42"/>
  <c r="DH2" i="42"/>
  <c r="D135" i="47" s="1"/>
  <c r="E135" i="47" s="1"/>
  <c r="G135" i="47" s="1"/>
  <c r="DG2" i="42"/>
  <c r="D134" i="47" s="1"/>
  <c r="E134" i="47" s="1"/>
  <c r="G134" i="47" s="1"/>
  <c r="DF2" i="42"/>
  <c r="D133" i="47" s="1"/>
  <c r="E133" i="47" s="1"/>
  <c r="G133" i="47" s="1"/>
  <c r="DE2" i="42"/>
  <c r="D132" i="47" s="1"/>
  <c r="E132" i="47" s="1"/>
  <c r="G132" i="47" s="1"/>
  <c r="DD2" i="42"/>
  <c r="D130" i="47" s="1"/>
  <c r="E130" i="47" s="1"/>
  <c r="G130" i="47" s="1"/>
  <c r="DC2" i="42"/>
  <c r="D129" i="47" s="1"/>
  <c r="E129" i="47" s="1"/>
  <c r="G129" i="47" s="1"/>
  <c r="DB2" i="42"/>
  <c r="D127" i="47" s="1"/>
  <c r="E127" i="47" s="1"/>
  <c r="G127" i="47" s="1"/>
  <c r="DA2" i="42"/>
  <c r="D126" i="47" s="1"/>
  <c r="E126" i="47" s="1"/>
  <c r="G126" i="47" s="1"/>
  <c r="CZ2" i="42"/>
  <c r="D124" i="47" s="1"/>
  <c r="E124" i="47" s="1"/>
  <c r="G124" i="47" s="1"/>
  <c r="CY2" i="42"/>
  <c r="D123" i="47" s="1"/>
  <c r="E123" i="47" s="1"/>
  <c r="G123" i="47" s="1"/>
  <c r="CX2" i="42"/>
  <c r="D122" i="47" s="1"/>
  <c r="CW2" i="42"/>
  <c r="D120" i="47" s="1"/>
  <c r="E120" i="47" s="1"/>
  <c r="G120" i="47" s="1"/>
  <c r="CV2" i="42"/>
  <c r="D119" i="47" s="1"/>
  <c r="E119" i="47" s="1"/>
  <c r="G119" i="47" s="1"/>
  <c r="CU2" i="42"/>
  <c r="D118" i="47" s="1"/>
  <c r="E118" i="47" s="1"/>
  <c r="G118" i="47" s="1"/>
  <c r="CT2" i="42"/>
  <c r="D116" i="47" s="1"/>
  <c r="E116" i="47" s="1"/>
  <c r="G116" i="47" s="1"/>
  <c r="CS2" i="42"/>
  <c r="D115" i="47" s="1"/>
  <c r="E115" i="47" s="1"/>
  <c r="G115" i="47" s="1"/>
  <c r="CR2" i="42"/>
  <c r="D114" i="47" s="1"/>
  <c r="E114" i="47" s="1"/>
  <c r="G114" i="47" s="1"/>
  <c r="CQ2" i="42"/>
  <c r="CP2" i="42"/>
  <c r="D112" i="47" s="1"/>
  <c r="E112" i="47" s="1"/>
  <c r="G112" i="47" s="1"/>
  <c r="CO2" i="42"/>
  <c r="D111" i="47" s="1"/>
  <c r="E111" i="47" s="1"/>
  <c r="G111" i="47" s="1"/>
  <c r="CN2" i="42"/>
  <c r="D110" i="47" s="1"/>
  <c r="E110" i="47" s="1"/>
  <c r="G110" i="47" s="1"/>
  <c r="CM2" i="42"/>
  <c r="D108" i="47" s="1"/>
  <c r="E108" i="47" s="1"/>
  <c r="G108" i="47" s="1"/>
  <c r="CL2" i="42"/>
  <c r="D107" i="47" s="1"/>
  <c r="E107" i="47" s="1"/>
  <c r="G107" i="47" s="1"/>
  <c r="CK2" i="42"/>
  <c r="D106" i="47" s="1"/>
  <c r="D105" i="47" s="1"/>
  <c r="E105" i="47" s="1"/>
  <c r="G105" i="47" s="1"/>
  <c r="CJ2" i="42"/>
  <c r="D104" i="47" s="1"/>
  <c r="E104" i="47" s="1"/>
  <c r="G104" i="47" s="1"/>
  <c r="CI2" i="42"/>
  <c r="D103" i="47" s="1"/>
  <c r="E103" i="47" s="1"/>
  <c r="G103" i="47" s="1"/>
  <c r="CH2" i="42"/>
  <c r="D102" i="47" s="1"/>
  <c r="E102" i="47" s="1"/>
  <c r="G102" i="47" s="1"/>
  <c r="CG2" i="42"/>
  <c r="D101" i="47" s="1"/>
  <c r="E101" i="47" s="1"/>
  <c r="G101" i="47" s="1"/>
  <c r="CF2" i="42"/>
  <c r="CE2" i="42"/>
  <c r="D98" i="47" s="1"/>
  <c r="E98" i="47" s="1"/>
  <c r="G98" i="47" s="1"/>
  <c r="CD2" i="42"/>
  <c r="D97" i="47" s="1"/>
  <c r="E97" i="47" s="1"/>
  <c r="G97" i="47" s="1"/>
  <c r="CC2" i="42"/>
  <c r="D96" i="47" s="1"/>
  <c r="E96" i="47" s="1"/>
  <c r="G96" i="47" s="1"/>
  <c r="CB2" i="42"/>
  <c r="CA2" i="42"/>
  <c r="D93" i="47" s="1"/>
  <c r="E93" i="47" s="1"/>
  <c r="G93" i="47" s="1"/>
  <c r="BZ2" i="42"/>
  <c r="D92" i="47" s="1"/>
  <c r="E92" i="47" s="1"/>
  <c r="G92" i="47" s="1"/>
  <c r="BY2" i="42"/>
  <c r="D91" i="47" s="1"/>
  <c r="E91" i="47" s="1"/>
  <c r="G91" i="47" s="1"/>
  <c r="BX2" i="42"/>
  <c r="D90" i="47" s="1"/>
  <c r="D89" i="47" s="1"/>
  <c r="E89" i="47" s="1"/>
  <c r="G89" i="47" s="1"/>
  <c r="BW2" i="42"/>
  <c r="D88" i="47" s="1"/>
  <c r="E88" i="47" s="1"/>
  <c r="G88" i="47" s="1"/>
  <c r="BV2" i="42"/>
  <c r="D87" i="47" s="1"/>
  <c r="E87" i="47" s="1"/>
  <c r="G87" i="47" s="1"/>
  <c r="BU2" i="42"/>
  <c r="D86" i="47" s="1"/>
  <c r="E86" i="47" s="1"/>
  <c r="G86" i="47" s="1"/>
  <c r="BT2" i="42"/>
  <c r="BS2" i="42"/>
  <c r="D84" i="47" s="1"/>
  <c r="E84" i="47" s="1"/>
  <c r="G84" i="47" s="1"/>
  <c r="BR2" i="42"/>
  <c r="D83" i="47" s="1"/>
  <c r="E83" i="47" s="1"/>
  <c r="G83" i="47" s="1"/>
  <c r="BQ2" i="42"/>
  <c r="BP2" i="42"/>
  <c r="BO2" i="42"/>
  <c r="D80" i="47" s="1"/>
  <c r="E80" i="47" s="1"/>
  <c r="G80" i="47" s="1"/>
  <c r="BN2" i="42"/>
  <c r="D79" i="47" s="1"/>
  <c r="E79" i="47" s="1"/>
  <c r="G79" i="47" s="1"/>
  <c r="BM2" i="42"/>
  <c r="D78" i="47" s="1"/>
  <c r="E78" i="47" s="1"/>
  <c r="G78" i="47" s="1"/>
  <c r="BL2" i="42"/>
  <c r="D77" i="47" s="1"/>
  <c r="E77" i="47" s="1"/>
  <c r="G77" i="47" s="1"/>
  <c r="BK2" i="42"/>
  <c r="D76" i="47" s="1"/>
  <c r="E76" i="47" s="1"/>
  <c r="G76" i="47" s="1"/>
  <c r="BJ2" i="42"/>
  <c r="D75" i="47" s="1"/>
  <c r="E75" i="47" s="1"/>
  <c r="G75" i="47" s="1"/>
  <c r="BI2" i="42"/>
  <c r="D74" i="47" s="1"/>
  <c r="E74" i="47" s="1"/>
  <c r="G74" i="47" s="1"/>
  <c r="BH2" i="42"/>
  <c r="D73" i="47" s="1"/>
  <c r="E73" i="47" s="1"/>
  <c r="G73" i="47" s="1"/>
  <c r="BG2" i="42"/>
  <c r="D72" i="47" s="1"/>
  <c r="E72" i="47" s="1"/>
  <c r="G72" i="47" s="1"/>
  <c r="BF2" i="42"/>
  <c r="D71" i="47" s="1"/>
  <c r="BE2" i="42"/>
  <c r="D69" i="47" s="1"/>
  <c r="E69" i="47" s="1"/>
  <c r="G69" i="47" s="1"/>
  <c r="BD2" i="42"/>
  <c r="D68" i="47" s="1"/>
  <c r="E68" i="47" s="1"/>
  <c r="G68" i="47" s="1"/>
  <c r="BC2" i="42"/>
  <c r="D67" i="47" s="1"/>
  <c r="E67" i="47" s="1"/>
  <c r="G67" i="47" s="1"/>
  <c r="BB2" i="42"/>
  <c r="D66" i="47" s="1"/>
  <c r="E66" i="47" s="1"/>
  <c r="G66" i="47" s="1"/>
  <c r="BA2" i="42"/>
  <c r="D65" i="47" s="1"/>
  <c r="E65" i="47" s="1"/>
  <c r="G65" i="47" s="1"/>
  <c r="AZ2" i="42"/>
  <c r="D64" i="47" s="1"/>
  <c r="E64" i="47" s="1"/>
  <c r="G64" i="47" s="1"/>
  <c r="AY2" i="42"/>
  <c r="D63" i="47" s="1"/>
  <c r="E63" i="47" s="1"/>
  <c r="G63" i="47" s="1"/>
  <c r="AX2" i="42"/>
  <c r="D62" i="47" s="1"/>
  <c r="E62" i="47" s="1"/>
  <c r="G62" i="47" s="1"/>
  <c r="AW2" i="42"/>
  <c r="AP2" i="42"/>
  <c r="AQ2" i="42"/>
  <c r="D54" i="47" s="1"/>
  <c r="E54" i="47" s="1"/>
  <c r="G54" i="47" s="1"/>
  <c r="AV2" i="42"/>
  <c r="D59" i="47" s="1"/>
  <c r="E59" i="47" s="1"/>
  <c r="G59" i="47" s="1"/>
  <c r="AU2" i="42"/>
  <c r="D58" i="47" s="1"/>
  <c r="E58" i="47" s="1"/>
  <c r="G58" i="47" s="1"/>
  <c r="AT2" i="42"/>
  <c r="D57" i="47" s="1"/>
  <c r="E57" i="47" s="1"/>
  <c r="G57" i="47" s="1"/>
  <c r="AS2" i="42"/>
  <c r="D56" i="47" s="1"/>
  <c r="E56" i="47" s="1"/>
  <c r="G56" i="47" s="1"/>
  <c r="AR2" i="42"/>
  <c r="D55" i="47" s="1"/>
  <c r="E55" i="47" s="1"/>
  <c r="G55" i="47" s="1"/>
  <c r="EG2" i="42"/>
  <c r="D167" i="47" s="1"/>
  <c r="E167" i="47" s="1"/>
  <c r="G167" i="47" s="1"/>
  <c r="EF2" i="42"/>
  <c r="C42" i="35" s="1"/>
  <c r="E42" i="35" s="1"/>
  <c r="EE2" i="42"/>
  <c r="D164" i="47" s="1"/>
  <c r="E164" i="47" s="1"/>
  <c r="G164" i="47" s="1"/>
  <c r="ED2" i="42"/>
  <c r="D163" i="47" s="1"/>
  <c r="E163" i="47" s="1"/>
  <c r="G163" i="47" s="1"/>
  <c r="EC2" i="42"/>
  <c r="EB2" i="42"/>
  <c r="EA2" i="42"/>
  <c r="D160" i="47" s="1"/>
  <c r="E160" i="47" s="1"/>
  <c r="G160" i="47" s="1"/>
  <c r="DZ2" i="42"/>
  <c r="D159" i="47" s="1"/>
  <c r="E159" i="47" s="1"/>
  <c r="G159" i="47" s="1"/>
  <c r="DY2" i="42"/>
  <c r="DX2" i="42"/>
  <c r="D156" i="47" s="1"/>
  <c r="E156" i="47" s="1"/>
  <c r="G156" i="47" s="1"/>
  <c r="DW2" i="42"/>
  <c r="D155" i="47" s="1"/>
  <c r="E155" i="47" s="1"/>
  <c r="G155" i="47" s="1"/>
  <c r="DV2" i="42"/>
  <c r="D154" i="47" s="1"/>
  <c r="E154" i="47" s="1"/>
  <c r="G154" i="47" s="1"/>
  <c r="DU2" i="42"/>
  <c r="D153" i="47" s="1"/>
  <c r="E153" i="47" s="1"/>
  <c r="G153" i="47" s="1"/>
  <c r="DT2" i="42"/>
  <c r="D152" i="47" s="1"/>
  <c r="DS2" i="42"/>
  <c r="D150" i="47" s="1"/>
  <c r="E150" i="47" s="1"/>
  <c r="G150" i="47" s="1"/>
  <c r="DR2" i="42"/>
  <c r="D149" i="47" s="1"/>
  <c r="E149" i="47" s="1"/>
  <c r="G149" i="47" s="1"/>
  <c r="DQ2" i="42"/>
  <c r="D148" i="47" s="1"/>
  <c r="E148" i="47" s="1"/>
  <c r="G148" i="47" s="1"/>
  <c r="DP2" i="42"/>
  <c r="D147" i="47" s="1"/>
  <c r="E147" i="47" s="1"/>
  <c r="G147" i="47" s="1"/>
  <c r="DO2" i="42"/>
  <c r="D146" i="47" s="1"/>
  <c r="E146" i="47" s="1"/>
  <c r="G146" i="47" s="1"/>
  <c r="DN2" i="42"/>
  <c r="EO2" i="42"/>
  <c r="D178" i="47" s="1"/>
  <c r="E178" i="47" s="1"/>
  <c r="G178" i="47" s="1"/>
  <c r="EN2" i="42"/>
  <c r="D177" i="47" s="1"/>
  <c r="E177" i="47" s="1"/>
  <c r="G177" i="47" s="1"/>
  <c r="EM2" i="42"/>
  <c r="EL2" i="42"/>
  <c r="D175" i="47" s="1"/>
  <c r="E175" i="47" s="1"/>
  <c r="G175" i="47" s="1"/>
  <c r="EK2" i="42"/>
  <c r="C50" i="35" s="1"/>
  <c r="E50" i="35" s="1"/>
  <c r="EJ2" i="42"/>
  <c r="C49" i="35" s="1"/>
  <c r="E49" i="35" s="1"/>
  <c r="EI2" i="42"/>
  <c r="D172" i="47" s="1"/>
  <c r="E172" i="47" s="1"/>
  <c r="G172" i="47" s="1"/>
  <c r="EH2" i="42"/>
  <c r="C47" i="35" s="1"/>
  <c r="E47" i="35" s="1"/>
  <c r="AO2" i="42"/>
  <c r="D49" i="47" s="1"/>
  <c r="E49" i="47" s="1"/>
  <c r="G49" i="47" s="1"/>
  <c r="AN2" i="42"/>
  <c r="D48" i="47" s="1"/>
  <c r="E48" i="47" s="1"/>
  <c r="G48" i="47" s="1"/>
  <c r="AM2" i="42"/>
  <c r="D47" i="47" s="1"/>
  <c r="E47" i="47" s="1"/>
  <c r="G47" i="47" s="1"/>
  <c r="AL2" i="42"/>
  <c r="D46" i="47" s="1"/>
  <c r="E46" i="47" s="1"/>
  <c r="G46" i="47" s="1"/>
  <c r="AK2" i="42"/>
  <c r="D44" i="47" s="1"/>
  <c r="E44" i="47" s="1"/>
  <c r="G44" i="47" s="1"/>
  <c r="AJ2" i="42"/>
  <c r="D43" i="47" s="1"/>
  <c r="E43" i="47" s="1"/>
  <c r="G43" i="47" s="1"/>
  <c r="AI2" i="42"/>
  <c r="D42" i="47" s="1"/>
  <c r="AH2" i="42"/>
  <c r="D40" i="47" s="1"/>
  <c r="E40" i="47" s="1"/>
  <c r="G40" i="47" s="1"/>
  <c r="AG2" i="42"/>
  <c r="D39" i="47" s="1"/>
  <c r="E39" i="47" s="1"/>
  <c r="G39" i="47" s="1"/>
  <c r="AF2" i="42"/>
  <c r="D38" i="47" s="1"/>
  <c r="AE2" i="42"/>
  <c r="D36" i="47" s="1"/>
  <c r="E36" i="47" s="1"/>
  <c r="G36" i="47" s="1"/>
  <c r="AD2" i="42"/>
  <c r="D35" i="47" s="1"/>
  <c r="E35" i="47" s="1"/>
  <c r="G35" i="47" s="1"/>
  <c r="AC2" i="42"/>
  <c r="D34" i="47" s="1"/>
  <c r="E34" i="47" s="1"/>
  <c r="G34" i="47" s="1"/>
  <c r="AB2" i="42"/>
  <c r="D33" i="47" s="1"/>
  <c r="E33" i="47" s="1"/>
  <c r="G33" i="47" s="1"/>
  <c r="AA2" i="42"/>
  <c r="D31" i="47" s="1"/>
  <c r="E31" i="47" s="1"/>
  <c r="G31" i="47" s="1"/>
  <c r="Z2" i="42"/>
  <c r="D30" i="47" s="1"/>
  <c r="E30" i="47" s="1"/>
  <c r="G30" i="47" s="1"/>
  <c r="Y2" i="42"/>
  <c r="D29" i="47" s="1"/>
  <c r="E29" i="47" s="1"/>
  <c r="G29" i="47" s="1"/>
  <c r="X2" i="42"/>
  <c r="W2" i="42"/>
  <c r="D27" i="47" s="1"/>
  <c r="E27" i="47" s="1"/>
  <c r="G27" i="47" s="1"/>
  <c r="V2" i="42"/>
  <c r="D26" i="47" s="1"/>
  <c r="E26" i="47" s="1"/>
  <c r="G26" i="47" s="1"/>
  <c r="U2" i="42"/>
  <c r="D24" i="47" s="1"/>
  <c r="E24" i="47" s="1"/>
  <c r="G24" i="47" s="1"/>
  <c r="T2" i="42"/>
  <c r="D23" i="47" s="1"/>
  <c r="E23" i="47" s="1"/>
  <c r="G23" i="47" s="1"/>
  <c r="S2" i="42"/>
  <c r="D22" i="47" s="1"/>
  <c r="E22" i="47" s="1"/>
  <c r="G22" i="47" s="1"/>
  <c r="R2" i="42"/>
  <c r="D20" i="47" s="1"/>
  <c r="E20" i="47" s="1"/>
  <c r="G20" i="47" s="1"/>
  <c r="Q2" i="42"/>
  <c r="D19" i="47" s="1"/>
  <c r="E19" i="47" s="1"/>
  <c r="G19" i="47" s="1"/>
  <c r="P2" i="42"/>
  <c r="O2" i="42"/>
  <c r="N2" i="42"/>
  <c r="D16" i="47" s="1"/>
  <c r="E16" i="47" s="1"/>
  <c r="G16" i="47" s="1"/>
  <c r="M2" i="42"/>
  <c r="D15" i="47" s="1"/>
  <c r="E15" i="47" s="1"/>
  <c r="G15" i="47" s="1"/>
  <c r="L2" i="42"/>
  <c r="D14" i="47" s="1"/>
  <c r="E14" i="47" s="1"/>
  <c r="G14" i="47" s="1"/>
  <c r="K2" i="42"/>
  <c r="J2" i="42"/>
  <c r="D12" i="47" s="1"/>
  <c r="E12" i="47" s="1"/>
  <c r="G12" i="47" s="1"/>
  <c r="I2" i="42"/>
  <c r="D11" i="47" s="1"/>
  <c r="E11" i="47" s="1"/>
  <c r="G11" i="47" s="1"/>
  <c r="H2" i="42"/>
  <c r="G2" i="42"/>
  <c r="D9" i="47" s="1"/>
  <c r="E9" i="47" s="1"/>
  <c r="G9" i="47" s="1"/>
  <c r="F2" i="42"/>
  <c r="E2" i="42"/>
  <c r="D7" i="47" s="1"/>
  <c r="E7" i="47" s="1"/>
  <c r="G7" i="47" s="1"/>
  <c r="D2" i="42"/>
  <c r="D6" i="47" s="1"/>
  <c r="E6" i="47" s="1"/>
  <c r="G6" i="47" s="1"/>
  <c r="C2" i="42"/>
  <c r="B2" i="42"/>
  <c r="A2" i="42"/>
  <c r="D173" i="47" l="1"/>
  <c r="E173" i="47" s="1"/>
  <c r="G173" i="47" s="1"/>
  <c r="D171" i="47"/>
  <c r="E171" i="47" s="1"/>
  <c r="G171" i="47" s="1"/>
  <c r="D174" i="47"/>
  <c r="E174" i="47" s="1"/>
  <c r="G174" i="47" s="1"/>
  <c r="D166" i="47"/>
  <c r="E166" i="47" s="1"/>
  <c r="G166" i="47" s="1"/>
  <c r="D121" i="47"/>
  <c r="E121" i="47" s="1"/>
  <c r="G121" i="47" s="1"/>
  <c r="D144" i="47"/>
  <c r="E144" i="47" s="1"/>
  <c r="G144" i="47" s="1"/>
  <c r="D37" i="47"/>
  <c r="E37" i="47" s="1"/>
  <c r="G37" i="47" s="1"/>
  <c r="D94" i="47"/>
  <c r="E94" i="47" s="1"/>
  <c r="G94" i="47" s="1"/>
  <c r="D151" i="47"/>
  <c r="E151" i="47" s="1"/>
  <c r="G151" i="47" s="1"/>
  <c r="D41" i="47"/>
  <c r="E41" i="47" s="1"/>
  <c r="G41" i="47" s="1"/>
  <c r="D165" i="47"/>
  <c r="E165" i="47" s="1"/>
  <c r="G165" i="47" s="1"/>
  <c r="E95" i="47"/>
  <c r="G95" i="47" s="1"/>
  <c r="D45" i="47"/>
  <c r="E45" i="47" s="1"/>
  <c r="G45" i="47" s="1"/>
  <c r="D60" i="47"/>
  <c r="E60" i="47" s="1"/>
  <c r="G60" i="47" s="1"/>
  <c r="D157" i="47"/>
  <c r="E157" i="47" s="1"/>
  <c r="G157" i="47" s="1"/>
  <c r="D125" i="47"/>
  <c r="E125" i="47" s="1"/>
  <c r="G125" i="47" s="1"/>
  <c r="D70" i="47"/>
  <c r="E70" i="47" s="1"/>
  <c r="G70" i="47" s="1"/>
  <c r="E106" i="47"/>
  <c r="G106" i="47" s="1"/>
  <c r="E71" i="47"/>
  <c r="G71" i="47" s="1"/>
  <c r="D128" i="47"/>
  <c r="E128" i="47" s="1"/>
  <c r="G128" i="47" s="1"/>
  <c r="E145" i="47"/>
  <c r="G145" i="47" s="1"/>
  <c r="E38" i="47"/>
  <c r="G38" i="47" s="1"/>
  <c r="D25" i="47"/>
  <c r="E25" i="47" s="1"/>
  <c r="G25" i="47" s="1"/>
  <c r="D131" i="47"/>
  <c r="E131" i="47" s="1"/>
  <c r="G131" i="47" s="1"/>
  <c r="D21" i="47"/>
  <c r="E21" i="47" s="1"/>
  <c r="G21" i="47" s="1"/>
  <c r="D52" i="47"/>
  <c r="E52" i="47" s="1"/>
  <c r="G52" i="47" s="1"/>
  <c r="E152" i="47"/>
  <c r="G152" i="47" s="1"/>
  <c r="E122" i="47"/>
  <c r="G122" i="47" s="1"/>
  <c r="D109" i="47"/>
  <c r="E109" i="47" s="1"/>
  <c r="G109" i="47" s="1"/>
  <c r="D138" i="47"/>
  <c r="E138" i="47" s="1"/>
  <c r="G138" i="47" s="1"/>
  <c r="D99" i="47"/>
  <c r="E99" i="47" s="1"/>
  <c r="G99" i="47" s="1"/>
  <c r="D32" i="47"/>
  <c r="E32" i="47" s="1"/>
  <c r="G32" i="47" s="1"/>
  <c r="E5" i="47"/>
  <c r="G5" i="47" s="1"/>
  <c r="D5" i="47"/>
  <c r="E90" i="47"/>
  <c r="G90" i="47" s="1"/>
  <c r="D117" i="47"/>
  <c r="E117" i="47" s="1"/>
  <c r="G117" i="47" s="1"/>
  <c r="E158" i="47"/>
  <c r="G158" i="47" s="1"/>
  <c r="E42" i="47"/>
  <c r="G42" i="47" s="1"/>
  <c r="C48" i="35"/>
  <c r="E48" i="35" s="1"/>
  <c r="C51" i="35"/>
  <c r="E51" i="35" s="1"/>
  <c r="C52" i="35"/>
  <c r="E52" i="35" s="1"/>
  <c r="C53" i="35"/>
  <c r="E53" i="35" s="1"/>
  <c r="C54" i="35"/>
  <c r="E54" i="35" s="1"/>
  <c r="C30" i="35"/>
  <c r="E30" i="35" s="1"/>
  <c r="C28" i="35"/>
  <c r="E28" i="35" s="1"/>
  <c r="C26" i="35"/>
  <c r="E26" i="35" s="1"/>
  <c r="C25" i="35"/>
  <c r="E25" i="35" s="1"/>
  <c r="C33" i="35"/>
  <c r="E33" i="35" s="1"/>
  <c r="C34" i="35"/>
  <c r="E34" i="35" s="1"/>
  <c r="C40" i="35"/>
  <c r="E40" i="35" s="1"/>
  <c r="C17" i="35"/>
  <c r="E17" i="35" s="1"/>
  <c r="C35" i="35"/>
  <c r="E35" i="35" s="1"/>
  <c r="C32" i="35"/>
  <c r="E32" i="35" s="1"/>
  <c r="C31" i="35"/>
  <c r="E31" i="35" s="1"/>
  <c r="C29" i="35"/>
  <c r="E29" i="35" s="1"/>
  <c r="C27" i="35"/>
  <c r="E27" i="35" s="1"/>
  <c r="C24" i="35"/>
  <c r="E24" i="35" s="1"/>
  <c r="C23" i="35"/>
  <c r="E23" i="35" s="1"/>
  <c r="C22" i="35"/>
  <c r="E22" i="35" s="1"/>
  <c r="C41" i="35"/>
  <c r="E41" i="35" s="1"/>
  <c r="C39" i="35"/>
  <c r="E39" i="35" s="1"/>
  <c r="C18" i="35"/>
  <c r="E18" i="35" s="1"/>
  <c r="C16" i="35"/>
  <c r="E16" i="35" s="1"/>
  <c r="C15" i="35"/>
  <c r="E15" i="35" s="1"/>
  <c r="C14" i="35"/>
  <c r="E14" i="35" s="1"/>
  <c r="C13" i="35"/>
  <c r="E13" i="35" s="1"/>
  <c r="C12" i="35"/>
  <c r="E12" i="35" s="1"/>
  <c r="E41" i="46"/>
  <c r="H42" i="35"/>
  <c r="G42" i="35"/>
  <c r="J42" i="35"/>
  <c r="I42" i="35"/>
  <c r="I40" i="46"/>
  <c r="J47" i="35"/>
  <c r="I47" i="35"/>
  <c r="G47" i="35"/>
  <c r="H47" i="35"/>
  <c r="I42" i="46"/>
  <c r="J49" i="35"/>
  <c r="I49" i="35"/>
  <c r="H49" i="35"/>
  <c r="G49" i="35"/>
  <c r="I43" i="46"/>
  <c r="H50" i="35"/>
  <c r="G50" i="35"/>
  <c r="I50" i="35"/>
  <c r="J50" i="35"/>
  <c r="B45" i="35"/>
  <c r="G48" i="35" l="1"/>
  <c r="G41" i="35"/>
  <c r="H35" i="35"/>
  <c r="K20" i="46"/>
  <c r="G12" i="35"/>
  <c r="I22" i="35"/>
  <c r="I17" i="35"/>
  <c r="J54" i="35"/>
  <c r="H53" i="35"/>
  <c r="I24" i="35"/>
  <c r="H15" i="35"/>
  <c r="G27" i="35"/>
  <c r="G33" i="35"/>
  <c r="G51" i="35"/>
  <c r="I13" i="35"/>
  <c r="J52" i="35"/>
  <c r="G52" i="35"/>
  <c r="H16" i="35"/>
  <c r="I29" i="35"/>
  <c r="H25" i="35"/>
  <c r="I48" i="35"/>
  <c r="I23" i="35"/>
  <c r="H14" i="35"/>
  <c r="G18" i="35"/>
  <c r="H31" i="35"/>
  <c r="I23" i="46"/>
  <c r="I53" i="35"/>
  <c r="C41" i="46"/>
  <c r="K24" i="46"/>
  <c r="I39" i="35"/>
  <c r="I32" i="35"/>
  <c r="I28" i="35"/>
  <c r="J48" i="35"/>
  <c r="H52" i="35"/>
  <c r="K41" i="46"/>
  <c r="I52" i="35"/>
  <c r="I41" i="46"/>
  <c r="H48" i="35"/>
  <c r="H51" i="35"/>
  <c r="I51" i="35"/>
  <c r="J51" i="35"/>
  <c r="K40" i="46"/>
  <c r="J53" i="35"/>
  <c r="G54" i="35"/>
  <c r="K43" i="46"/>
  <c r="K42" i="46"/>
  <c r="G53" i="35"/>
  <c r="H54" i="35"/>
  <c r="I54" i="35"/>
  <c r="I40" i="35"/>
  <c r="J40" i="35"/>
  <c r="G40" i="35"/>
  <c r="H40" i="35"/>
  <c r="K25" i="46"/>
  <c r="I35" i="35"/>
  <c r="G35" i="35"/>
  <c r="J35" i="35"/>
  <c r="J34" i="35"/>
  <c r="H34" i="35"/>
  <c r="H33" i="35"/>
  <c r="K23" i="46"/>
  <c r="I33" i="35"/>
  <c r="J33" i="35"/>
  <c r="J32" i="35"/>
  <c r="G30" i="35"/>
  <c r="H30" i="35"/>
  <c r="I30" i="35"/>
  <c r="J30" i="35"/>
  <c r="I25" i="46"/>
  <c r="H28" i="35"/>
  <c r="J28" i="35"/>
  <c r="G28" i="35"/>
  <c r="H26" i="35"/>
  <c r="I26" i="35"/>
  <c r="J26" i="35"/>
  <c r="G26" i="35"/>
  <c r="I25" i="35"/>
  <c r="J25" i="35"/>
  <c r="G25" i="35"/>
  <c r="G17" i="35"/>
  <c r="J17" i="35"/>
  <c r="G34" i="35"/>
  <c r="H17" i="35"/>
  <c r="I34" i="35"/>
  <c r="K22" i="46"/>
  <c r="H32" i="35"/>
  <c r="G32" i="35"/>
  <c r="G31" i="35"/>
  <c r="I31" i="35"/>
  <c r="J31" i="35"/>
  <c r="K21" i="46"/>
  <c r="H29" i="35"/>
  <c r="G29" i="35"/>
  <c r="K19" i="46"/>
  <c r="J29" i="35"/>
  <c r="H27" i="35"/>
  <c r="I24" i="46"/>
  <c r="I27" i="35"/>
  <c r="J27" i="35"/>
  <c r="H24" i="35"/>
  <c r="G24" i="35"/>
  <c r="J24" i="35"/>
  <c r="G23" i="35"/>
  <c r="J23" i="35"/>
  <c r="H23" i="35"/>
  <c r="G22" i="35"/>
  <c r="J22" i="35"/>
  <c r="H22" i="35"/>
  <c r="H41" i="35"/>
  <c r="I41" i="35"/>
  <c r="J41" i="35"/>
  <c r="E40" i="46"/>
  <c r="J39" i="35"/>
  <c r="H39" i="35"/>
  <c r="G39" i="35"/>
  <c r="I18" i="35"/>
  <c r="J18" i="35"/>
  <c r="H18" i="35"/>
  <c r="I16" i="35"/>
  <c r="J16" i="35"/>
  <c r="G16" i="35"/>
  <c r="G15" i="35"/>
  <c r="I15" i="35"/>
  <c r="J15" i="35"/>
  <c r="J14" i="35"/>
  <c r="I14" i="35"/>
  <c r="G14" i="35"/>
  <c r="G13" i="35"/>
  <c r="H13" i="35"/>
  <c r="J13" i="35"/>
  <c r="H12" i="35"/>
  <c r="I12" i="35"/>
  <c r="J12" i="35"/>
  <c r="B49" i="35"/>
  <c r="B50" i="35"/>
  <c r="B51" i="35"/>
  <c r="B52" i="35"/>
  <c r="B53" i="35"/>
  <c r="B54" i="35"/>
  <c r="B47" i="35"/>
  <c r="B42" i="35"/>
  <c r="B41" i="35"/>
  <c r="B40" i="35"/>
  <c r="B39" i="35"/>
  <c r="B35" i="35"/>
  <c r="B34" i="35"/>
  <c r="B33" i="35"/>
  <c r="B32" i="35"/>
  <c r="B31" i="35"/>
  <c r="B30" i="35"/>
  <c r="B29" i="35"/>
  <c r="B28" i="35"/>
  <c r="B27" i="35"/>
  <c r="B26" i="35"/>
  <c r="B25" i="35"/>
  <c r="B24" i="35"/>
  <c r="B23" i="35"/>
  <c r="B22" i="35"/>
  <c r="B37" i="35"/>
  <c r="B20" i="35"/>
  <c r="B10" i="35"/>
  <c r="B18" i="35"/>
  <c r="B17" i="35"/>
  <c r="B16" i="35"/>
  <c r="B15" i="35"/>
  <c r="B14" i="35"/>
  <c r="B13" i="35"/>
  <c r="B12" i="35"/>
  <c r="B6" i="35"/>
  <c r="B5" i="35"/>
  <c r="B4" i="35"/>
  <c r="C6" i="35"/>
  <c r="E6" i="35" s="1"/>
  <c r="O4" i="46" l="1"/>
  <c r="J6" i="35"/>
  <c r="I6" i="35"/>
  <c r="G6" i="35"/>
  <c r="H6" i="35"/>
  <c r="C5" i="35"/>
  <c r="E5" i="35" s="1"/>
  <c r="C4" i="35"/>
  <c r="E4" i="35" s="1"/>
  <c r="J4" i="35" l="1"/>
  <c r="I4" i="35"/>
  <c r="H4" i="35"/>
  <c r="G4" i="35"/>
  <c r="I5" i="35"/>
  <c r="H5" i="35"/>
  <c r="G5" i="35"/>
  <c r="J5" i="35"/>
  <c r="I4" i="46"/>
  <c r="C4" i="46" l="1"/>
  <c r="C19" i="46"/>
  <c r="C40" i="46" l="1"/>
  <c r="C20" i="46" l="1"/>
  <c r="E20" i="46"/>
  <c r="I20" i="46"/>
  <c r="C21" i="46"/>
  <c r="E21" i="46"/>
  <c r="I21" i="46"/>
  <c r="C22" i="46"/>
  <c r="I22" i="46"/>
  <c r="E19" i="46"/>
  <c r="I19" i="4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 Luis Orbegoso</author>
    <author>Adriana Torres</author>
  </authors>
  <commentList>
    <comment ref="B19" authorId="0" shapeId="0" xr:uid="{00000000-0006-0000-0400-000001000000}">
      <text>
        <r>
          <rPr>
            <sz val="8"/>
            <color indexed="81"/>
            <rFont val="Tahoma"/>
            <family val="2"/>
          </rPr>
          <t>1. Diseñar el Plan de seguimiento, evaluación y gestión del conocimiento, en función a los objetivos que se espera alcanzar con el Plan / Programa / Proyecto.</t>
        </r>
      </text>
    </comment>
    <comment ref="D19" authorId="0" shapeId="0" xr:uid="{00000000-0006-0000-0400-000002000000}">
      <text>
        <r>
          <rPr>
            <sz val="8"/>
            <color indexed="81"/>
            <rFont val="Calibri"/>
            <family val="2"/>
            <scheme val="minor"/>
          </rPr>
          <t xml:space="preserve">5. Verificar la calidad del dato recolectado de acuerdo a los criterios preestablecidos.
</t>
        </r>
      </text>
    </comment>
    <comment ref="H19" authorId="0" shapeId="0" xr:uid="{00000000-0006-0000-0400-000003000000}">
      <text>
        <r>
          <rPr>
            <sz val="8"/>
            <color indexed="81"/>
            <rFont val="Calibri"/>
            <family val="2"/>
            <scheme val="minor"/>
          </rPr>
          <t>1. Diseñar el plan de evaluación de acuerdo a las necesidades y usuarios del programa / proyecto / política.</t>
        </r>
      </text>
    </comment>
    <comment ref="J19" authorId="0" shapeId="0" xr:uid="{00000000-0006-0000-0400-000004000000}">
      <text>
        <r>
          <rPr>
            <sz val="8"/>
            <color indexed="81"/>
            <rFont val="Calibri"/>
            <family val="2"/>
            <scheme val="minor"/>
          </rPr>
          <t>8. Identificar los hallazgos significativos en función a las preguntas y objetivos de la evaluación</t>
        </r>
      </text>
    </comment>
    <comment ref="B20" authorId="0" shapeId="0" xr:uid="{00000000-0006-0000-0400-000005000000}">
      <text>
        <r>
          <rPr>
            <sz val="8"/>
            <color indexed="81"/>
            <rFont val="Tahoma"/>
            <family val="2"/>
          </rPr>
          <t>2. Diseñar los instrumentos /herramientas de recojo de datos en función del plan de seguimiento, evaluación y gestión del conocimiento</t>
        </r>
      </text>
    </comment>
    <comment ref="D20" authorId="0" shapeId="0" xr:uid="{00000000-0006-0000-0400-000006000000}">
      <text>
        <r>
          <rPr>
            <sz val="8"/>
            <color indexed="81"/>
            <rFont val="Calibri"/>
            <family val="2"/>
            <scheme val="minor"/>
          </rPr>
          <t>6. Procesar los datos en función de las necesidades de análisis.</t>
        </r>
      </text>
    </comment>
    <comment ref="H20" authorId="0" shapeId="0" xr:uid="{00000000-0006-0000-0400-000007000000}">
      <text>
        <r>
          <rPr>
            <sz val="8"/>
            <color indexed="81"/>
            <rFont val="Calibri"/>
            <family val="2"/>
            <scheme val="minor"/>
          </rPr>
          <t>2. Elaborar términos de referencia acorde al diseño de evaluación requerida.</t>
        </r>
      </text>
    </comment>
    <comment ref="J20" authorId="0" shapeId="0" xr:uid="{00000000-0006-0000-0400-000008000000}">
      <text>
        <r>
          <rPr>
            <sz val="8"/>
            <color indexed="81"/>
            <rFont val="Calibri"/>
            <family val="2"/>
            <scheme val="minor"/>
          </rPr>
          <t xml:space="preserve">9. Formular las conclusiones sintetizando y comparando las evidencias con juicios de valor y mérito. 
</t>
        </r>
      </text>
    </comment>
    <comment ref="B21" authorId="0" shapeId="0" xr:uid="{00000000-0006-0000-0400-000009000000}">
      <text>
        <r>
          <rPr>
            <sz val="8"/>
            <color indexed="81"/>
            <rFont val="Calibri"/>
            <family val="2"/>
            <scheme val="minor"/>
          </rPr>
          <t>3. Diseñar el proceso de recolección de datos en función a la herramienta/instrumento de recolección.</t>
        </r>
      </text>
    </comment>
    <comment ref="D21" authorId="0" shapeId="0" xr:uid="{00000000-0006-0000-0400-00000A000000}">
      <text>
        <r>
          <rPr>
            <sz val="8"/>
            <color indexed="81"/>
            <rFont val="Calibri"/>
            <family val="2"/>
            <scheme val="minor"/>
          </rPr>
          <t xml:space="preserve">7. Elaborar reportes de seguimiento proporcionando recomendaciones según los diversos usuarios.
</t>
        </r>
      </text>
    </comment>
    <comment ref="H21" authorId="0" shapeId="0" xr:uid="{00000000-0006-0000-0400-00000B000000}">
      <text>
        <r>
          <rPr>
            <sz val="8"/>
            <color indexed="81"/>
            <rFont val="Calibri"/>
            <family val="2"/>
            <scheme val="minor"/>
          </rPr>
          <t xml:space="preserve">3.Elaborar el diseño de las evaluaciones acorde a los objetivos de la evaluación </t>
        </r>
      </text>
    </comment>
    <comment ref="J21" authorId="0" shapeId="0" xr:uid="{00000000-0006-0000-0400-00000C000000}">
      <text>
        <r>
          <rPr>
            <sz val="8"/>
            <color indexed="81"/>
            <rFont val="Calibri"/>
            <family val="2"/>
            <scheme val="minor"/>
          </rPr>
          <t xml:space="preserve">10. Formular recomendaciones de acuerdo al contexto institucional, a los objetivos de evaluación, incorporando la perspectiva de los usuarios.
</t>
        </r>
      </text>
    </comment>
    <comment ref="B22" authorId="0" shapeId="0" xr:uid="{00000000-0006-0000-0400-00000D000000}">
      <text>
        <r>
          <rPr>
            <sz val="8"/>
            <color indexed="81"/>
            <rFont val="Calibri Light"/>
            <family val="2"/>
            <scheme val="major"/>
          </rPr>
          <t>4. Recolectar datos utilizando instrumentos/ herramientas de recojo de información acorde con los indicadores establecidos</t>
        </r>
      </text>
    </comment>
    <comment ref="H22" authorId="0" shapeId="0" xr:uid="{00000000-0006-0000-0400-00000F000000}">
      <text>
        <r>
          <rPr>
            <sz val="8"/>
            <color indexed="81"/>
            <rFont val="Calibri"/>
            <family val="2"/>
            <scheme val="minor"/>
          </rPr>
          <t xml:space="preserve">4. Elaborar instrumentos de recojo de datos válidos y confiables según el diseño de la evaluación.
</t>
        </r>
      </text>
    </comment>
    <comment ref="J22" authorId="0" shapeId="0" xr:uid="{00000000-0006-0000-0400-000010000000}">
      <text>
        <r>
          <rPr>
            <sz val="8"/>
            <color indexed="81"/>
            <rFont val="Calibri"/>
            <family val="2"/>
            <scheme val="minor"/>
          </rPr>
          <t xml:space="preserve">11. Formular lecciones aprendidas de acuerdo a los resultados de la evaluación.
</t>
        </r>
      </text>
    </comment>
    <comment ref="H23" authorId="0" shapeId="0" xr:uid="{00000000-0006-0000-0400-000011000000}">
      <text>
        <r>
          <rPr>
            <sz val="8"/>
            <color indexed="81"/>
            <rFont val="Calibri"/>
            <family val="2"/>
            <scheme val="minor"/>
          </rPr>
          <t>5. Recolectar datos aplicando técnicas apropiadas con estándares de control y calidad.</t>
        </r>
      </text>
    </comment>
    <comment ref="J23" authorId="0" shapeId="0" xr:uid="{00000000-0006-0000-0400-000012000000}">
      <text>
        <r>
          <rPr>
            <sz val="8"/>
            <color indexed="81"/>
            <rFont val="Calibri"/>
            <family val="2"/>
            <scheme val="minor"/>
          </rPr>
          <t xml:space="preserve">12. Elaborar el informe final de la evaluación según estándares adoptados por la institución.
</t>
        </r>
      </text>
    </comment>
    <comment ref="H24" authorId="0" shapeId="0" xr:uid="{00000000-0006-0000-0400-000013000000}">
      <text>
        <r>
          <rPr>
            <sz val="8"/>
            <color indexed="81"/>
            <rFont val="Calibri"/>
            <family val="2"/>
            <scheme val="minor"/>
          </rPr>
          <t>6. Procesar los datos verificando su calidad.</t>
        </r>
      </text>
    </comment>
    <comment ref="J24" authorId="0" shapeId="0" xr:uid="{00000000-0006-0000-0400-000014000000}">
      <text>
        <r>
          <rPr>
            <sz val="8"/>
            <color indexed="81"/>
            <rFont val="Calibri"/>
            <family val="2"/>
            <scheme val="minor"/>
          </rPr>
          <t xml:space="preserve">13. Evaluar el diseño y el informe final de una evaluación, aplicando los estándares adoptados por la institución.
</t>
        </r>
      </text>
    </comment>
    <comment ref="H25" authorId="0" shapeId="0" xr:uid="{00000000-0006-0000-0400-000015000000}">
      <text>
        <r>
          <rPr>
            <sz val="8"/>
            <color indexed="81"/>
            <rFont val="Calibri"/>
            <family val="2"/>
            <scheme val="minor"/>
          </rPr>
          <t xml:space="preserve">7. Categorizar la información de acuerdo a las preguntas y objetivos de la evaluación 
</t>
        </r>
      </text>
    </comment>
    <comment ref="J25" authorId="1" shapeId="0" xr:uid="{12EF3476-8BDB-4387-AFDA-BB95399C7718}">
      <text>
        <r>
          <rPr>
            <sz val="9"/>
            <color indexed="81"/>
            <rFont val="Tahoma"/>
            <family val="2"/>
          </rPr>
          <t xml:space="preserve">14. Difusión y uso de los resultados de la evaluación
</t>
        </r>
      </text>
    </comment>
    <comment ref="B40" authorId="0" shapeId="0" xr:uid="{00000000-0006-0000-0400-000016000000}">
      <text>
        <r>
          <rPr>
            <sz val="8"/>
            <color indexed="81"/>
            <rFont val="Calibri"/>
            <family val="2"/>
            <scheme val="minor"/>
          </rPr>
          <t>1. Elaborar el Plan de Gestión del Conocimiento (PGC) de la institución, de manera participativa</t>
        </r>
      </text>
    </comment>
    <comment ref="D40" authorId="0" shapeId="0" xr:uid="{00000000-0006-0000-0400-000017000000}">
      <text>
        <r>
          <rPr>
            <sz val="8"/>
            <color indexed="81"/>
            <rFont val="Calibri"/>
            <family val="2"/>
            <scheme val="minor"/>
          </rPr>
          <t xml:space="preserve">3. Acopiar, sistematizar y difundir el conocimiento, considerando los saberes ancestrales y los enfoques transversales(*) en los planes, programas y proyectos.
</t>
        </r>
      </text>
    </comment>
    <comment ref="H40" authorId="0" shapeId="0" xr:uid="{00000000-0006-0000-0400-000018000000}">
      <text>
        <r>
          <rPr>
            <sz val="8"/>
            <color indexed="81"/>
            <rFont val="Calibri"/>
            <family val="2"/>
            <scheme val="minor"/>
          </rPr>
          <t>1. Comunicación y escucha activa.
Capacidad de comunicar mensajes y contenidos de manera segura, clara y concisa -utilizando diferentes medios y herramientas- entendiendo el juicio del otro con respeto, apertura y empatía.</t>
        </r>
      </text>
    </comment>
    <comment ref="J40" authorId="0" shapeId="0" xr:uid="{00000000-0006-0000-0400-000019000000}">
      <text>
        <r>
          <rPr>
            <sz val="8"/>
            <color indexed="81"/>
            <rFont val="Calibri"/>
            <family val="2"/>
            <scheme val="minor"/>
          </rPr>
          <t xml:space="preserve">5. Comportamiento guiado por valores y principios éticos.
Capacidad de sentir y obrar con responsabilidad y de acuerdo con los valores morales, respetando a las personas y las políticas organizacionales.
</t>
        </r>
      </text>
    </comment>
    <comment ref="B41" authorId="0" shapeId="0" xr:uid="{00000000-0006-0000-0400-00001A000000}">
      <text>
        <r>
          <rPr>
            <sz val="8"/>
            <color indexed="81"/>
            <rFont val="Calibri"/>
            <family val="2"/>
            <scheme val="minor"/>
          </rPr>
          <t>2. Coadyuvar a la generación del conocimiento, para mejorar y fortalecer la gestión de los planes, programas y proyectos.</t>
        </r>
      </text>
    </comment>
    <comment ref="D41" authorId="0" shapeId="0" xr:uid="{00000000-0006-0000-0400-00001B000000}">
      <text>
        <r>
          <rPr>
            <sz val="8"/>
            <color indexed="81"/>
            <rFont val="Calibri"/>
            <family val="2"/>
            <scheme val="minor"/>
          </rPr>
          <t xml:space="preserve">4. Impulsar el intercambio de información interinstitucional para fortalecer la gestión relacionado con los planes, programas y proyectos.
</t>
        </r>
      </text>
    </comment>
    <comment ref="H41" authorId="0" shapeId="0" xr:uid="{00000000-0006-0000-0400-00001C000000}">
      <text>
        <r>
          <rPr>
            <sz val="8"/>
            <color indexed="81"/>
            <rFont val="Calibri"/>
            <family val="2"/>
            <scheme val="minor"/>
          </rPr>
          <t xml:space="preserve">2. Facilitación de procesos.
Capacidad para acompañar y propiciar espacios para el aprendizaje significativo (útil para el cambio)
</t>
        </r>
      </text>
    </comment>
    <comment ref="J41" authorId="0" shapeId="0" xr:uid="{00000000-0006-0000-0400-00001D000000}">
      <text>
        <r>
          <rPr>
            <sz val="8"/>
            <color indexed="81"/>
            <rFont val="Calibri"/>
            <family val="2"/>
            <scheme val="minor"/>
          </rPr>
          <t xml:space="preserve">6. Liderazgo de equipos.
Capacidad para asegurar una adecuada conducción de personas, desarrollar el talento, y lograr y mantener un clima de trabajo armónico, para conseguir resultados concretos.
</t>
        </r>
      </text>
    </comment>
    <comment ref="H42" authorId="0" shapeId="0" xr:uid="{00000000-0006-0000-0400-00001E000000}">
      <text>
        <r>
          <rPr>
            <sz val="8"/>
            <color indexed="81"/>
            <rFont val="Calibri"/>
            <family val="2"/>
            <scheme val="minor"/>
          </rPr>
          <t xml:space="preserve">3. Negociación.
Capacidad para persuadir a otras personas, utilizando argumentos honestos y basados en evidencias, acercando posiciones de las partes interesadas, para construir acuerdos guiados por el concepto de ganar- ganar.
</t>
        </r>
      </text>
    </comment>
    <comment ref="J42" authorId="0" shapeId="0" xr:uid="{00000000-0006-0000-0400-00001F000000}">
      <text>
        <r>
          <rPr>
            <sz val="8"/>
            <color indexed="81"/>
            <rFont val="Calibri"/>
            <family val="2"/>
            <scheme val="minor"/>
          </rPr>
          <t xml:space="preserve">7. Práctica de valores democráticos y participativos.
Capacidad para aplicar el enfoque de derecho y perspectivas incluyentes en los procesos de diseño, seguimiento, evaluación y gestión del conocimiento, de las intervenciones.
</t>
        </r>
      </text>
    </comment>
    <comment ref="H43" authorId="0" shapeId="0" xr:uid="{00000000-0006-0000-0400-000020000000}">
      <text>
        <r>
          <rPr>
            <sz val="8"/>
            <color indexed="81"/>
            <rFont val="Calibri"/>
            <family val="2"/>
            <scheme val="minor"/>
          </rPr>
          <t>4. Desarrollo profesional y autodesarrollo del talento.
Perseverancia en el aprendizaje continuo, manteniéndose actualizado y generando o incorporando nuevos conocimientos a su área de trabajo u otros espacios, para obtener mejores resultados.</t>
        </r>
      </text>
    </comment>
    <comment ref="J43" authorId="0" shapeId="0" xr:uid="{00000000-0006-0000-0400-000021000000}">
      <text>
        <r>
          <rPr>
            <sz val="8"/>
            <color indexed="81"/>
            <rFont val="Calibri"/>
            <family val="2"/>
            <scheme val="minor"/>
          </rPr>
          <t xml:space="preserve">8. Trabajo en equipo.
Capacidad para el trabajo colaborativo y cooperación con terceros, sentirse parte del grupo y trabajar con los demás.
</t>
        </r>
      </text>
    </comment>
  </commentList>
</comments>
</file>

<file path=xl/sharedStrings.xml><?xml version="1.0" encoding="utf-8"?>
<sst xmlns="http://schemas.openxmlformats.org/spreadsheetml/2006/main" count="445" uniqueCount="216">
  <si>
    <t>AUTODIAGNÓSTICO DE COMPETENCIAS PARA EL SEGUIMIENTO, EVALUACIÓN Y GESTIÓN DEL CONOCIMIENTO</t>
  </si>
  <si>
    <t>Nombre completo</t>
  </si>
  <si>
    <t>Institución (si corresponde)</t>
  </si>
  <si>
    <t>Fecha del Autodiagnóstico</t>
  </si>
  <si>
    <t>SEGUIMIENTO --&gt;</t>
  </si>
  <si>
    <t xml:space="preserve">  I. COMPETENCIAS ESPECÍFICAS PARA EL SEGUIMIENTO</t>
  </si>
  <si>
    <t>1. Diseñar el Plan de seguimiento, evaluación y gestión del conocimiento, en función a los objetivos que se espera alcanzar con el Plan / Programa / Proyecto.</t>
  </si>
  <si>
    <r>
      <rPr>
        <b/>
        <sz val="11"/>
        <rFont val="Calibri"/>
        <family val="2"/>
        <scheme val="minor"/>
      </rPr>
      <t>1.1</t>
    </r>
    <r>
      <rPr>
        <sz val="11"/>
        <rFont val="Calibri"/>
        <family val="2"/>
        <scheme val="minor"/>
      </rPr>
      <t xml:space="preserve"> Conceptualización y establecimiento de relaciones y diferencias entre seguimiento, evaluación, supervisión y control.</t>
    </r>
  </si>
  <si>
    <r>
      <rPr>
        <b/>
        <sz val="11"/>
        <rFont val="Calibri"/>
        <family val="2"/>
        <scheme val="minor"/>
      </rPr>
      <t>1.2</t>
    </r>
    <r>
      <rPr>
        <sz val="11"/>
        <rFont val="Calibri"/>
        <family val="2"/>
        <scheme val="minor"/>
      </rPr>
      <t xml:space="preserve"> Aplicación de enfoques de seguimiento (gestión para resultados, monitoreo del desempeño, enfoque del marco lógico, seguimiento de indicadores y seguimiento participativo, monitoreo del contexto, entre otros.)</t>
    </r>
  </si>
  <si>
    <r>
      <rPr>
        <b/>
        <sz val="11"/>
        <color rgb="FF000000"/>
        <rFont val="Calibri"/>
        <family val="2"/>
        <scheme val="minor"/>
      </rPr>
      <t xml:space="preserve">1.3 </t>
    </r>
    <r>
      <rPr>
        <sz val="11"/>
        <color rgb="FF000000"/>
        <rFont val="Calibri"/>
        <family val="2"/>
        <scheme val="minor"/>
      </rPr>
      <t>Análisis de la lógica causal de niveles jerárquicos de resultados en función del problema(s) central identificado(s).</t>
    </r>
  </si>
  <si>
    <r>
      <rPr>
        <b/>
        <sz val="11"/>
        <color rgb="FF000000"/>
        <rFont val="Calibri"/>
        <family val="2"/>
        <scheme val="minor"/>
      </rPr>
      <t>1.4</t>
    </r>
    <r>
      <rPr>
        <sz val="11"/>
        <color rgb="FF000000"/>
        <rFont val="Calibri"/>
        <family val="2"/>
        <scheme val="minor"/>
      </rPr>
      <t xml:space="preserve"> Análisis del entorno y de la problemática de la población objetivo.</t>
    </r>
  </si>
  <si>
    <r>
      <rPr>
        <b/>
        <sz val="11"/>
        <color rgb="FF000000"/>
        <rFont val="Calibri"/>
        <family val="2"/>
        <scheme val="minor"/>
      </rPr>
      <t xml:space="preserve">1.5 </t>
    </r>
    <r>
      <rPr>
        <sz val="11"/>
        <color rgb="FF000000"/>
        <rFont val="Calibri"/>
        <family val="2"/>
        <scheme val="minor"/>
      </rPr>
      <t>Análisis del marco lógico, de la teoría de cambio, del marco de resultados, hipótesis de desarrollo, hipótesis de cambio, vías de impacto u otras.</t>
    </r>
  </si>
  <si>
    <r>
      <rPr>
        <b/>
        <sz val="11"/>
        <rFont val="Calibri"/>
        <family val="2"/>
        <scheme val="minor"/>
      </rPr>
      <t>1.6</t>
    </r>
    <r>
      <rPr>
        <sz val="11"/>
        <rFont val="Calibri"/>
        <family val="2"/>
        <scheme val="minor"/>
      </rPr>
      <t xml:space="preserve"> Formulación de indicadores (actividades, productos, resultados, impacto / cualitativos, cuantitativos, índices y mixtos). </t>
    </r>
  </si>
  <si>
    <r>
      <rPr>
        <b/>
        <sz val="11"/>
        <color rgb="FF000000"/>
        <rFont val="Calibri"/>
        <family val="2"/>
        <scheme val="minor"/>
      </rPr>
      <t xml:space="preserve">1.7 </t>
    </r>
    <r>
      <rPr>
        <sz val="11"/>
        <color rgb="FF000000"/>
        <rFont val="Calibri"/>
        <family val="2"/>
        <scheme val="minor"/>
      </rPr>
      <t xml:space="preserve">Definición y operacionalización de indicadores (determinación de dimensiones y variables, forma de cálculo, definición, vínculo hacía los objetivos, cantidad, calidad, tiempo). </t>
    </r>
  </si>
  <si>
    <r>
      <rPr>
        <b/>
        <sz val="11"/>
        <color rgb="FF000000"/>
        <rFont val="Calibri"/>
        <family val="2"/>
        <scheme val="minor"/>
      </rPr>
      <t xml:space="preserve">1.8 </t>
    </r>
    <r>
      <rPr>
        <sz val="11"/>
        <color rgb="FF000000"/>
        <rFont val="Calibri"/>
        <family val="2"/>
        <scheme val="minor"/>
      </rPr>
      <t>Análisis de la calidad del indicador (que mida directamente el objetivo, que mida en un determinado tiempo, que sea accesible, que sea medible, que sea sensible al cambio).</t>
    </r>
  </si>
  <si>
    <r>
      <rPr>
        <b/>
        <sz val="11"/>
        <color rgb="FF000000"/>
        <rFont val="Calibri"/>
        <family val="2"/>
        <scheme val="minor"/>
      </rPr>
      <t>1.9</t>
    </r>
    <r>
      <rPr>
        <sz val="11"/>
        <color rgb="FF000000"/>
        <rFont val="Calibri"/>
        <family val="2"/>
        <scheme val="minor"/>
      </rPr>
      <t xml:space="preserve"> Identificación de las necesidades de los usuarios respecto del uso de la información generada por el sistema de seguimiento y evaluación.</t>
    </r>
  </si>
  <si>
    <r>
      <rPr>
        <b/>
        <sz val="11"/>
        <color rgb="FF000000"/>
        <rFont val="Calibri"/>
        <family val="2"/>
        <scheme val="minor"/>
      </rPr>
      <t>1.10</t>
    </r>
    <r>
      <rPr>
        <sz val="11"/>
        <color rgb="FF000000"/>
        <rFont val="Calibri"/>
        <family val="2"/>
        <scheme val="minor"/>
      </rPr>
      <t xml:space="preserve"> Programación de actividades de seguimiento. Determinación de la frecuencia, procedimiento de recojo de información y designación de responsables.</t>
    </r>
  </si>
  <si>
    <r>
      <rPr>
        <b/>
        <sz val="11"/>
        <color rgb="FF000000"/>
        <rFont val="Calibri"/>
        <family val="2"/>
        <scheme val="minor"/>
      </rPr>
      <t>1.11</t>
    </r>
    <r>
      <rPr>
        <sz val="11"/>
        <color rgb="FF000000"/>
        <rFont val="Calibri"/>
        <family val="2"/>
        <scheme val="minor"/>
      </rPr>
      <t xml:space="preserve"> </t>
    </r>
    <r>
      <rPr>
        <sz val="11"/>
        <rFont val="Calibri"/>
        <family val="2"/>
        <scheme val="minor"/>
      </rPr>
      <t>Identificación, búsqueda y uso de fuentes de información.</t>
    </r>
  </si>
  <si>
    <r>
      <rPr>
        <b/>
        <sz val="11"/>
        <color rgb="FF000000"/>
        <rFont val="Calibri"/>
        <family val="2"/>
        <scheme val="minor"/>
      </rPr>
      <t>1.12</t>
    </r>
    <r>
      <rPr>
        <sz val="11"/>
        <color rgb="FF000000"/>
        <rFont val="Calibri"/>
        <family val="2"/>
        <scheme val="minor"/>
      </rPr>
      <t xml:space="preserve"> Organización de recursos para el seguimiento: humanos, financieros, organizacionales, tecnológicos y tiempo.</t>
    </r>
  </si>
  <si>
    <r>
      <rPr>
        <b/>
        <sz val="11"/>
        <color rgb="FF000000"/>
        <rFont val="Calibri"/>
        <family val="2"/>
        <scheme val="minor"/>
      </rPr>
      <t>1.13</t>
    </r>
    <r>
      <rPr>
        <sz val="11"/>
        <color rgb="FF000000"/>
        <rFont val="Calibri"/>
        <family val="2"/>
        <scheme val="minor"/>
      </rPr>
      <t xml:space="preserve"> Integración de la gestión del conocimiento en los procesos de seguimiento y evaluación.</t>
    </r>
  </si>
  <si>
    <r>
      <rPr>
        <b/>
        <sz val="11"/>
        <color rgb="FF000000"/>
        <rFont val="Calibri"/>
        <family val="2"/>
        <scheme val="minor"/>
      </rPr>
      <t>1.14</t>
    </r>
    <r>
      <rPr>
        <sz val="11"/>
        <color rgb="FF000000"/>
        <rFont val="Calibri"/>
        <family val="2"/>
        <scheme val="minor"/>
      </rPr>
      <t xml:space="preserve"> Análisis de riesgos para la implementación de la intervención</t>
    </r>
  </si>
  <si>
    <r>
      <rPr>
        <b/>
        <sz val="11"/>
        <color rgb="FF000000"/>
        <rFont val="Calibri"/>
        <family val="2"/>
        <scheme val="minor"/>
      </rPr>
      <t>1.15</t>
    </r>
    <r>
      <rPr>
        <sz val="11"/>
        <color rgb="FF000000"/>
        <rFont val="Calibri"/>
        <family val="2"/>
        <scheme val="minor"/>
      </rPr>
      <t xml:space="preserve"> Análisis de riesgos para la implementación del plan de seguimiento</t>
    </r>
    <r>
      <rPr>
        <sz val="11"/>
        <color rgb="FFFF0000"/>
        <rFont val="Calibri"/>
        <family val="2"/>
        <scheme val="minor"/>
      </rPr>
      <t xml:space="preserve">, </t>
    </r>
    <r>
      <rPr>
        <sz val="11"/>
        <color rgb="FF000000"/>
        <rFont val="Calibri"/>
        <family val="2"/>
        <scheme val="minor"/>
      </rPr>
      <t>evaluación y gestión del conocimiento</t>
    </r>
  </si>
  <si>
    <t>2. Diseñar los instrumentos /herramientas de recojo de datos en función del plan de seguimiento, evaluación y gestión del conocimiento</t>
  </si>
  <si>
    <r>
      <rPr>
        <b/>
        <sz val="11"/>
        <color rgb="FF000000"/>
        <rFont val="Calibri"/>
        <family val="2"/>
        <scheme val="minor"/>
      </rPr>
      <t>2.1</t>
    </r>
    <r>
      <rPr>
        <sz val="11"/>
        <color rgb="FF000000"/>
        <rFont val="Calibri"/>
        <family val="2"/>
        <scheme val="minor"/>
      </rPr>
      <t xml:space="preserve"> Identificación de técnicas de recolección de datos: revisión documentaria, entrevista, encuesta y grupos focales, entre otras.</t>
    </r>
  </si>
  <si>
    <r>
      <rPr>
        <b/>
        <sz val="11"/>
        <color rgb="FF000000"/>
        <rFont val="Calibri"/>
        <family val="2"/>
        <scheme val="minor"/>
      </rPr>
      <t>2.2</t>
    </r>
    <r>
      <rPr>
        <sz val="11"/>
        <color rgb="FF000000"/>
        <rFont val="Calibri"/>
        <family val="2"/>
        <scheme val="minor"/>
      </rPr>
      <t xml:space="preserve"> Diseño de instrumentos/herramientas de acuerdo al tipo de información requerida: cuantitativa y cualitativa</t>
    </r>
  </si>
  <si>
    <r>
      <rPr>
        <b/>
        <sz val="11"/>
        <color rgb="FF000000"/>
        <rFont val="Calibri"/>
        <family val="2"/>
        <scheme val="minor"/>
      </rPr>
      <t>2.3</t>
    </r>
    <r>
      <rPr>
        <sz val="11"/>
        <color rgb="FF000000"/>
        <rFont val="Calibri"/>
        <family val="2"/>
        <scheme val="minor"/>
      </rPr>
      <t xml:space="preserve"> Diseño muestral (cuantitativo y cualitativo).</t>
    </r>
  </si>
  <si>
    <t>3. Diseñar el proceso de recolección de datos en función a la herramienta/instrumento de recolección.</t>
  </si>
  <si>
    <r>
      <rPr>
        <b/>
        <sz val="11"/>
        <color rgb="FF000000"/>
        <rFont val="Calibri"/>
        <family val="2"/>
        <scheme val="minor"/>
      </rPr>
      <t>3.1</t>
    </r>
    <r>
      <rPr>
        <sz val="11"/>
        <color rgb="FF000000"/>
        <rFont val="Calibri"/>
        <family val="2"/>
        <scheme val="minor"/>
      </rPr>
      <t xml:space="preserve"> Determinación de la muestra a través de la aplicación de técnicas de muestreo.</t>
    </r>
  </si>
  <si>
    <r>
      <rPr>
        <b/>
        <sz val="11"/>
        <color rgb="FF000000"/>
        <rFont val="Calibri"/>
        <family val="2"/>
        <scheme val="minor"/>
      </rPr>
      <t>3.2</t>
    </r>
    <r>
      <rPr>
        <sz val="11"/>
        <color rgb="FF000000"/>
        <rFont val="Calibri"/>
        <family val="2"/>
        <scheme val="minor"/>
      </rPr>
      <t xml:space="preserve"> Organización del proceso de recolección de datos para el seguimiento (recursos: personal, presupuesto, tiempo).</t>
    </r>
  </si>
  <si>
    <r>
      <rPr>
        <b/>
        <sz val="11"/>
        <color rgb="FF000000"/>
        <rFont val="Calibri"/>
        <family val="2"/>
        <scheme val="minor"/>
      </rPr>
      <t>3.3</t>
    </r>
    <r>
      <rPr>
        <sz val="11"/>
        <color rgb="FF000000"/>
        <rFont val="Calibri"/>
        <family val="2"/>
        <scheme val="minor"/>
      </rPr>
      <t xml:space="preserve"> Elaboración de los flujos de información. </t>
    </r>
  </si>
  <si>
    <r>
      <rPr>
        <b/>
        <sz val="11"/>
        <color rgb="FF000000"/>
        <rFont val="Calibri"/>
        <family val="2"/>
        <scheme val="minor"/>
      </rPr>
      <t>3.4</t>
    </r>
    <r>
      <rPr>
        <sz val="11"/>
        <color rgb="FF000000"/>
        <rFont val="Calibri"/>
        <family val="2"/>
        <scheme val="minor"/>
      </rPr>
      <t xml:space="preserve"> Elaboración de perfiles del personal de campo, interno y externo.</t>
    </r>
  </si>
  <si>
    <r>
      <rPr>
        <b/>
        <sz val="11"/>
        <color rgb="FF000000"/>
        <rFont val="Calibri"/>
        <family val="2"/>
        <scheme val="minor"/>
      </rPr>
      <t>3.5</t>
    </r>
    <r>
      <rPr>
        <sz val="11"/>
        <color rgb="FF000000"/>
        <rFont val="Calibri"/>
        <family val="2"/>
        <scheme val="minor"/>
      </rPr>
      <t xml:space="preserve"> Validación de instrumentos/herramientas de recolección de datos</t>
    </r>
  </si>
  <si>
    <r>
      <rPr>
        <b/>
        <sz val="11"/>
        <color rgb="FF000000"/>
        <rFont val="Calibri"/>
        <family val="2"/>
        <scheme val="minor"/>
      </rPr>
      <t>3.6</t>
    </r>
    <r>
      <rPr>
        <sz val="11"/>
        <color rgb="FF000000"/>
        <rFont val="Calibri"/>
        <family val="2"/>
        <scheme val="minor"/>
      </rPr>
      <t xml:space="preserve"> Diseño de líneas de base (primera medición de indicadores)</t>
    </r>
  </si>
  <si>
    <t>4. Recolectar datos utilizando instrumentos/ herramientas de recojo de información acorde con los indicadores establecidos</t>
  </si>
  <si>
    <r>
      <rPr>
        <b/>
        <sz val="11"/>
        <color rgb="FF000000"/>
        <rFont val="Calibri"/>
        <family val="2"/>
        <scheme val="minor"/>
      </rPr>
      <t>4.1</t>
    </r>
    <r>
      <rPr>
        <sz val="11"/>
        <color rgb="FF000000"/>
        <rFont val="Calibri"/>
        <family val="2"/>
        <scheme val="minor"/>
      </rPr>
      <t xml:space="preserve"> Obtención de la muestra.</t>
    </r>
  </si>
  <si>
    <r>
      <rPr>
        <b/>
        <sz val="11"/>
        <color rgb="FF000000"/>
        <rFont val="Calibri"/>
        <family val="2"/>
        <scheme val="minor"/>
      </rPr>
      <t>4.2</t>
    </r>
    <r>
      <rPr>
        <sz val="11"/>
        <color rgb="FF000000"/>
        <rFont val="Calibri"/>
        <family val="2"/>
        <scheme val="minor"/>
      </rPr>
      <t xml:space="preserve"> Aplicación de técnicas de recolección de datos: revisión documental, entrevista, grupos focales, observación, y encuesta -entre otros- así como sus respectivos instrumentos (guías, cuestionarios, según corresponda).</t>
    </r>
  </si>
  <si>
    <r>
      <rPr>
        <b/>
        <sz val="11"/>
        <color rgb="FF000000"/>
        <rFont val="Calibri"/>
        <family val="2"/>
        <scheme val="minor"/>
      </rPr>
      <t>4.3</t>
    </r>
    <r>
      <rPr>
        <sz val="11"/>
        <color rgb="FF000000"/>
        <rFont val="Calibri"/>
        <family val="2"/>
        <scheme val="minor"/>
      </rPr>
      <t xml:space="preserve"> Cálculo de líneas de base</t>
    </r>
  </si>
  <si>
    <r>
      <rPr>
        <b/>
        <sz val="11"/>
        <color rgb="FF000000"/>
        <rFont val="Calibri"/>
        <family val="2"/>
        <scheme val="minor"/>
      </rPr>
      <t>4.4</t>
    </r>
    <r>
      <rPr>
        <sz val="11"/>
        <color rgb="FF000000"/>
        <rFont val="Calibri"/>
        <family val="2"/>
        <scheme val="minor"/>
      </rPr>
      <t xml:space="preserve"> Diseño de base de datos.</t>
    </r>
  </si>
  <si>
    <t>5. Verificar la calidad del dato recolectado de acuerdo a los criterios preestablecidos.</t>
  </si>
  <si>
    <r>
      <rPr>
        <b/>
        <sz val="11"/>
        <color rgb="FF000000"/>
        <rFont val="Calibri"/>
        <family val="2"/>
        <scheme val="minor"/>
      </rPr>
      <t>5.1</t>
    </r>
    <r>
      <rPr>
        <sz val="11"/>
        <color rgb="FF000000"/>
        <rFont val="Calibri"/>
        <family val="2"/>
        <scheme val="minor"/>
      </rPr>
      <t xml:space="preserve"> Análisis de bases de datos</t>
    </r>
  </si>
  <si>
    <r>
      <rPr>
        <b/>
        <sz val="11"/>
        <color rgb="FF000000"/>
        <rFont val="Calibri"/>
        <family val="2"/>
        <scheme val="minor"/>
      </rPr>
      <t>5.2</t>
    </r>
    <r>
      <rPr>
        <sz val="11"/>
        <color rgb="FF000000"/>
        <rFont val="Calibri"/>
        <family val="2"/>
        <scheme val="minor"/>
      </rPr>
      <t xml:space="preserve"> Cruces de fuentes de información</t>
    </r>
  </si>
  <si>
    <r>
      <rPr>
        <b/>
        <sz val="11"/>
        <color rgb="FF000000"/>
        <rFont val="Calibri"/>
        <family val="2"/>
        <scheme val="minor"/>
      </rPr>
      <t>5.3</t>
    </r>
    <r>
      <rPr>
        <sz val="11"/>
        <color rgb="FF000000"/>
        <rFont val="Calibri"/>
        <family val="2"/>
        <scheme val="minor"/>
      </rPr>
      <t xml:space="preserve"> Aplicación de estándares de calidad de datos: validez, integridad, precisión, confiabilidad, oportunidad, entre otros.</t>
    </r>
  </si>
  <si>
    <t>6. Procesar los datos en función de las necesidades de análisis.</t>
  </si>
  <si>
    <r>
      <rPr>
        <b/>
        <sz val="11"/>
        <color rgb="FF000000"/>
        <rFont val="Calibri"/>
        <family val="2"/>
        <scheme val="minor"/>
      </rPr>
      <t>6.1</t>
    </r>
    <r>
      <rPr>
        <sz val="11"/>
        <color rgb="FF000000"/>
        <rFont val="Calibri"/>
        <family val="2"/>
        <scheme val="minor"/>
      </rPr>
      <t xml:space="preserve"> Uso de softwares de procesamiento de datos (cuantitativos y cualitativos)</t>
    </r>
  </si>
  <si>
    <r>
      <rPr>
        <b/>
        <sz val="11"/>
        <color rgb="FF000000"/>
        <rFont val="Calibri"/>
        <family val="2"/>
        <scheme val="minor"/>
      </rPr>
      <t xml:space="preserve">6.2 </t>
    </r>
    <r>
      <rPr>
        <sz val="11"/>
        <color rgb="FF000000"/>
        <rFont val="Calibri"/>
        <family val="2"/>
        <scheme val="minor"/>
      </rPr>
      <t>Ordenamiento de datos.</t>
    </r>
  </si>
  <si>
    <r>
      <rPr>
        <b/>
        <sz val="11"/>
        <color rgb="FF000000"/>
        <rFont val="Calibri"/>
        <family val="2"/>
        <scheme val="minor"/>
      </rPr>
      <t>6.3</t>
    </r>
    <r>
      <rPr>
        <sz val="11"/>
        <color rgb="FF000000"/>
        <rFont val="Calibri"/>
        <family val="2"/>
        <scheme val="minor"/>
      </rPr>
      <t xml:space="preserve"> Procesamiento y análisis de datos.</t>
    </r>
  </si>
  <si>
    <t>7. Elaborar reportes de seguimiento proporcionando recomendaciones según los diversos usuarios.</t>
  </si>
  <si>
    <r>
      <rPr>
        <b/>
        <sz val="11"/>
        <rFont val="Calibri"/>
        <family val="2"/>
        <scheme val="minor"/>
      </rPr>
      <t>7.1</t>
    </r>
    <r>
      <rPr>
        <sz val="11"/>
        <rFont val="Calibri"/>
        <family val="2"/>
        <scheme val="minor"/>
      </rPr>
      <t> Categorización de tipos de reportes de seguimiento según usuarios.</t>
    </r>
  </si>
  <si>
    <r>
      <rPr>
        <b/>
        <sz val="11"/>
        <color rgb="FF000000"/>
        <rFont val="Calibri"/>
        <family val="2"/>
        <scheme val="minor"/>
      </rPr>
      <t>7.2</t>
    </r>
    <r>
      <rPr>
        <sz val="11"/>
        <color rgb="FF000000"/>
        <rFont val="Calibri"/>
        <family val="2"/>
        <scheme val="minor"/>
      </rPr>
      <t xml:space="preserve"> Análisis de la información </t>
    </r>
  </si>
  <si>
    <r>
      <rPr>
        <b/>
        <sz val="11"/>
        <color rgb="FF000000"/>
        <rFont val="Calibri"/>
        <family val="2"/>
        <scheme val="minor"/>
      </rPr>
      <t>7.3</t>
    </r>
    <r>
      <rPr>
        <sz val="11"/>
        <color rgb="FF000000"/>
        <rFont val="Calibri"/>
        <family val="2"/>
        <scheme val="minor"/>
      </rPr>
      <t xml:space="preserve"> Elaboración de recomendaciones</t>
    </r>
  </si>
  <si>
    <r>
      <rPr>
        <b/>
        <sz val="11"/>
        <color rgb="FF000000"/>
        <rFont val="Calibri"/>
        <family val="2"/>
        <scheme val="minor"/>
      </rPr>
      <t xml:space="preserve">7.4 </t>
    </r>
    <r>
      <rPr>
        <sz val="11"/>
        <color rgb="FF000000"/>
        <rFont val="Calibri"/>
        <family val="2"/>
        <scheme val="minor"/>
      </rPr>
      <t>Formulación de lecciones aprendidas.</t>
    </r>
  </si>
  <si>
    <t>EVALUACIÓN --&gt;</t>
  </si>
  <si>
    <t xml:space="preserve">  II. COMPETENCIAS ESPECÍFICAS PARA LA EVALUACIÓN</t>
  </si>
  <si>
    <t>1. Diseñar el plan de evaluación de acuerdo a las necesidades y usuarios del programa / proyecto / política.</t>
  </si>
  <si>
    <r>
      <rPr>
        <b/>
        <sz val="11"/>
        <color rgb="FF000000"/>
        <rFont val="Calibri"/>
        <family val="2"/>
        <scheme val="minor"/>
      </rPr>
      <t>1.1</t>
    </r>
    <r>
      <rPr>
        <sz val="11"/>
        <color rgb="FF000000"/>
        <rFont val="Calibri"/>
        <family val="2"/>
        <scheme val="minor"/>
      </rPr>
      <t xml:space="preserve"> Análisis del contexto.</t>
    </r>
  </si>
  <si>
    <r>
      <rPr>
        <b/>
        <sz val="11"/>
        <color rgb="FF000000"/>
        <rFont val="Calibri"/>
        <family val="2"/>
        <scheme val="minor"/>
      </rPr>
      <t>1.2</t>
    </r>
    <r>
      <rPr>
        <sz val="11"/>
        <color rgb="FF000000"/>
        <rFont val="Calibri"/>
        <family val="2"/>
        <scheme val="minor"/>
      </rPr>
      <t xml:space="preserve"> Identificación de las necesidades de información de los diferentes actores.</t>
    </r>
  </si>
  <si>
    <r>
      <rPr>
        <b/>
        <sz val="11"/>
        <color rgb="FF000000"/>
        <rFont val="Calibri"/>
        <family val="2"/>
        <scheme val="minor"/>
      </rPr>
      <t>1.3</t>
    </r>
    <r>
      <rPr>
        <sz val="11"/>
        <color rgb="FF000000"/>
        <rFont val="Calibri"/>
        <family val="2"/>
        <scheme val="minor"/>
      </rPr>
      <t xml:space="preserve"> Análisis de la disponibilidad de datos e información.</t>
    </r>
  </si>
  <si>
    <r>
      <rPr>
        <b/>
        <sz val="11"/>
        <color rgb="FF000000"/>
        <rFont val="Calibri"/>
        <family val="2"/>
        <scheme val="minor"/>
      </rPr>
      <t>1.4</t>
    </r>
    <r>
      <rPr>
        <sz val="11"/>
        <color rgb="FF000000"/>
        <rFont val="Calibri"/>
        <family val="2"/>
        <scheme val="minor"/>
      </rPr>
      <t xml:space="preserve"> Identificación de tipo de evaluación que se requiere según el momento de la implementación de la política, plan, programa o proyecto.</t>
    </r>
  </si>
  <si>
    <r>
      <rPr>
        <b/>
        <sz val="11"/>
        <color rgb="FF000000"/>
        <rFont val="Calibri"/>
        <family val="2"/>
        <scheme val="minor"/>
      </rPr>
      <t>1.5</t>
    </r>
    <r>
      <rPr>
        <sz val="11"/>
        <color rgb="FF000000"/>
        <rFont val="Calibri"/>
        <family val="2"/>
        <scheme val="minor"/>
      </rPr>
      <t xml:space="preserve"> Elaboración de Nota Conceptual o Nota Metodológica para cada evaluación</t>
    </r>
  </si>
  <si>
    <r>
      <rPr>
        <b/>
        <sz val="11"/>
        <color rgb="FF000000"/>
        <rFont val="Calibri"/>
        <family val="2"/>
        <scheme val="minor"/>
      </rPr>
      <t>1.6</t>
    </r>
    <r>
      <rPr>
        <sz val="11"/>
        <color rgb="FF000000"/>
        <rFont val="Calibri"/>
        <family val="2"/>
        <scheme val="minor"/>
      </rPr>
      <t xml:space="preserve"> Estimación del presupuesto y elaboración del cronograma.</t>
    </r>
  </si>
  <si>
    <r>
      <rPr>
        <b/>
        <sz val="11"/>
        <color rgb="FF000000"/>
        <rFont val="Calibri"/>
        <family val="2"/>
        <scheme val="minor"/>
      </rPr>
      <t xml:space="preserve">1.7 </t>
    </r>
    <r>
      <rPr>
        <sz val="11"/>
        <color rgb="FF000000"/>
        <rFont val="Calibri"/>
        <family val="2"/>
        <scheme val="minor"/>
      </rPr>
      <t>Aplicación de los criterios de evaluación: pertinencia, eficacia, eficiencia, coherencia, impacto y sostenibilidad.</t>
    </r>
  </si>
  <si>
    <t>2. Elaborar términos de referencia acorde al diseño de evaluación requerida.</t>
  </si>
  <si>
    <r>
      <rPr>
        <b/>
        <sz val="11"/>
        <rFont val="Calibri"/>
        <family val="2"/>
        <scheme val="minor"/>
      </rPr>
      <t xml:space="preserve">2.1 </t>
    </r>
    <r>
      <rPr>
        <sz val="11"/>
        <rFont val="Calibri"/>
        <family val="2"/>
        <scheme val="minor"/>
      </rPr>
      <t>Determinación del objeto de evaluación (</t>
    </r>
    <r>
      <rPr>
        <sz val="11"/>
        <color rgb="FF000000"/>
        <rFont val="Calibri"/>
        <family val="2"/>
        <scheme val="minor"/>
      </rPr>
      <t>política, plan, programa o proyecto</t>
    </r>
    <r>
      <rPr>
        <sz val="11"/>
        <rFont val="Calibri"/>
        <family val="2"/>
        <scheme val="minor"/>
      </rPr>
      <t xml:space="preserve">) </t>
    </r>
  </si>
  <si>
    <r>
      <rPr>
        <b/>
        <sz val="11"/>
        <rFont val="Calibri"/>
        <family val="2"/>
        <scheme val="minor"/>
      </rPr>
      <t>2.2</t>
    </r>
    <r>
      <rPr>
        <sz val="11"/>
        <rFont val="Calibri"/>
        <family val="2"/>
        <scheme val="minor"/>
      </rPr>
      <t xml:space="preserve"> Formulación de objetivos de la evaluación</t>
    </r>
  </si>
  <si>
    <r>
      <rPr>
        <b/>
        <sz val="11"/>
        <rFont val="Calibri"/>
        <family val="2"/>
        <scheme val="minor"/>
      </rPr>
      <t>2.3</t>
    </r>
    <r>
      <rPr>
        <sz val="11"/>
        <rFont val="Calibri"/>
        <family val="2"/>
        <scheme val="minor"/>
      </rPr>
      <t xml:space="preserve"> Planteamiento del alcance y preguntas de evaluación</t>
    </r>
  </si>
  <si>
    <r>
      <rPr>
        <b/>
        <sz val="11"/>
        <color rgb="FF000000"/>
        <rFont val="Calibri"/>
        <family val="2"/>
        <scheme val="minor"/>
      </rPr>
      <t>2.4</t>
    </r>
    <r>
      <rPr>
        <sz val="11"/>
        <color rgb="FF000000"/>
        <rFont val="Calibri"/>
        <family val="2"/>
        <scheme val="minor"/>
      </rPr>
      <t xml:space="preserve"> Determinación de actividades y productos</t>
    </r>
  </si>
  <si>
    <r>
      <rPr>
        <b/>
        <sz val="11"/>
        <color rgb="FF000000"/>
        <rFont val="Calibri"/>
        <family val="2"/>
        <scheme val="minor"/>
      </rPr>
      <t>2.5</t>
    </r>
    <r>
      <rPr>
        <sz val="11"/>
        <color rgb="FF000000"/>
        <rFont val="Calibri"/>
        <family val="2"/>
        <scheme val="minor"/>
      </rPr>
      <t xml:space="preserve"> Determinación de plazos y presupuesto</t>
    </r>
  </si>
  <si>
    <r>
      <rPr>
        <b/>
        <sz val="11"/>
        <color rgb="FF000000"/>
        <rFont val="Calibri"/>
        <family val="2"/>
        <scheme val="minor"/>
      </rPr>
      <t>2.6</t>
    </r>
    <r>
      <rPr>
        <sz val="11"/>
        <color rgb="FF000000"/>
        <rFont val="Calibri"/>
        <family val="2"/>
        <scheme val="minor"/>
      </rPr>
      <t xml:space="preserve"> Determinación del perfil del equipo evaluador</t>
    </r>
  </si>
  <si>
    <r>
      <rPr>
        <b/>
        <sz val="11"/>
        <color rgb="FF000000"/>
        <rFont val="Calibri"/>
        <family val="2"/>
        <scheme val="minor"/>
      </rPr>
      <t>2.7</t>
    </r>
    <r>
      <rPr>
        <sz val="11"/>
        <color rgb="FF000000"/>
        <rFont val="Calibri"/>
        <family val="2"/>
        <scheme val="minor"/>
      </rPr>
      <t xml:space="preserve"> Aplicación de criterios de elección y evaluación de postores</t>
    </r>
  </si>
  <si>
    <r>
      <rPr>
        <b/>
        <sz val="11"/>
        <color rgb="FF000000"/>
        <rFont val="Calibri"/>
        <family val="2"/>
        <scheme val="minor"/>
      </rPr>
      <t>2.8</t>
    </r>
    <r>
      <rPr>
        <sz val="11"/>
        <color rgb="FF000000"/>
        <rFont val="Calibri"/>
        <family val="2"/>
        <scheme val="minor"/>
      </rPr>
      <t xml:space="preserve"> Diseño de la supervisión y seguimiento de la evaluación.</t>
    </r>
  </si>
  <si>
    <r>
      <rPr>
        <b/>
        <sz val="11"/>
        <color rgb="FF000000"/>
        <rFont val="Calibri"/>
        <family val="2"/>
        <scheme val="minor"/>
      </rPr>
      <t>2.9</t>
    </r>
    <r>
      <rPr>
        <sz val="11"/>
        <color rgb="FF000000"/>
        <rFont val="Calibri"/>
        <family val="2"/>
        <scheme val="minor"/>
      </rPr>
      <t xml:space="preserve"> Establecimiento de normas éticas</t>
    </r>
  </si>
  <si>
    <t xml:space="preserve">3.Elaborar el diseño de las evaluaciones acorde a los objetivos de la evaluación </t>
  </si>
  <si>
    <r>
      <rPr>
        <b/>
        <sz val="11"/>
        <color rgb="FF000000"/>
        <rFont val="Calibri"/>
        <family val="2"/>
        <scheme val="minor"/>
      </rPr>
      <t>3.1</t>
    </r>
    <r>
      <rPr>
        <sz val="11"/>
        <color rgb="FF000000"/>
        <rFont val="Calibri"/>
        <family val="2"/>
        <scheme val="minor"/>
      </rPr>
      <t xml:space="preserve"> Análisis de la evaluabilidad de un plan, programa, proyecto o política.</t>
    </r>
  </si>
  <si>
    <r>
      <rPr>
        <b/>
        <sz val="11"/>
        <color rgb="FF000000"/>
        <rFont val="Calibri"/>
        <family val="2"/>
        <scheme val="minor"/>
      </rPr>
      <t>3.2</t>
    </r>
    <r>
      <rPr>
        <sz val="11"/>
        <color rgb="FF000000"/>
        <rFont val="Calibri"/>
        <family val="2"/>
        <scheme val="minor"/>
      </rPr>
      <t xml:space="preserve"> Aplicación de enfoques de evaluación.</t>
    </r>
  </si>
  <si>
    <r>
      <rPr>
        <b/>
        <sz val="11"/>
        <color rgb="FF000000"/>
        <rFont val="Calibri"/>
        <family val="2"/>
        <scheme val="minor"/>
      </rPr>
      <t>3.3</t>
    </r>
    <r>
      <rPr>
        <sz val="11"/>
        <color rgb="FF000000"/>
        <rFont val="Calibri"/>
        <family val="2"/>
        <scheme val="minor"/>
      </rPr>
      <t xml:space="preserve"> Identificación de tipología de evaluaciones.</t>
    </r>
  </si>
  <si>
    <r>
      <rPr>
        <b/>
        <sz val="11"/>
        <color rgb="FF000000"/>
        <rFont val="Calibri"/>
        <family val="2"/>
        <scheme val="minor"/>
      </rPr>
      <t>3.4</t>
    </r>
    <r>
      <rPr>
        <sz val="11"/>
        <color rgb="FF000000"/>
        <rFont val="Calibri"/>
        <family val="2"/>
        <scheme val="minor"/>
      </rPr>
      <t xml:space="preserve"> Análisis del contexto</t>
    </r>
  </si>
  <si>
    <r>
      <rPr>
        <b/>
        <sz val="11"/>
        <color rgb="FF000000"/>
        <rFont val="Calibri"/>
        <family val="2"/>
        <scheme val="minor"/>
      </rPr>
      <t>3.5</t>
    </r>
    <r>
      <rPr>
        <sz val="11"/>
        <color rgb="FF000000"/>
        <rFont val="Calibri"/>
        <family val="2"/>
        <scheme val="minor"/>
      </rPr>
      <t xml:space="preserve"> Identificación de partes interesadas y consulta de sus necesidades de información.</t>
    </r>
  </si>
  <si>
    <r>
      <rPr>
        <b/>
        <sz val="11"/>
        <color rgb="FF000000"/>
        <rFont val="Calibri"/>
        <family val="2"/>
        <scheme val="minor"/>
      </rPr>
      <t>3.6</t>
    </r>
    <r>
      <rPr>
        <sz val="11"/>
        <color rgb="FF000000"/>
        <rFont val="Calibri"/>
        <family val="2"/>
        <scheme val="minor"/>
      </rPr>
      <t xml:space="preserve"> Determinación del propósito de la evaluación.</t>
    </r>
  </si>
  <si>
    <r>
      <rPr>
        <b/>
        <sz val="11"/>
        <color rgb="FF000000"/>
        <rFont val="Calibri"/>
        <family val="2"/>
        <scheme val="minor"/>
      </rPr>
      <t>3.7</t>
    </r>
    <r>
      <rPr>
        <sz val="11"/>
        <color rgb="FF000000"/>
        <rFont val="Calibri"/>
        <family val="2"/>
        <scheme val="minor"/>
      </rPr>
      <t xml:space="preserve"> Determinación del objetivo de la evaluación.</t>
    </r>
  </si>
  <si>
    <r>
      <rPr>
        <b/>
        <sz val="11"/>
        <color rgb="FF000000"/>
        <rFont val="Calibri"/>
        <family val="2"/>
        <scheme val="minor"/>
      </rPr>
      <t>3.8</t>
    </r>
    <r>
      <rPr>
        <sz val="11"/>
        <color rgb="FF000000"/>
        <rFont val="Calibri"/>
        <family val="2"/>
        <scheme val="minor"/>
      </rPr>
      <t xml:space="preserve"> Validación, análisis y ajustes de la teoría de cambio</t>
    </r>
  </si>
  <si>
    <r>
      <rPr>
        <b/>
        <sz val="11"/>
        <color rgb="FF000000"/>
        <rFont val="Calibri"/>
        <family val="2"/>
        <scheme val="minor"/>
      </rPr>
      <t>3.9</t>
    </r>
    <r>
      <rPr>
        <sz val="11"/>
        <color rgb="FF000000"/>
        <rFont val="Calibri"/>
        <family val="2"/>
        <scheme val="minor"/>
      </rPr>
      <t xml:space="preserve"> Definición de las preguntas de evaluación.</t>
    </r>
  </si>
  <si>
    <r>
      <rPr>
        <b/>
        <sz val="11"/>
        <color rgb="FF000000"/>
        <rFont val="Calibri"/>
        <family val="2"/>
        <scheme val="minor"/>
      </rPr>
      <t>3.10</t>
    </r>
    <r>
      <rPr>
        <sz val="11"/>
        <color rgb="FF000000"/>
        <rFont val="Calibri"/>
        <family val="2"/>
        <scheme val="minor"/>
      </rPr>
      <t xml:space="preserve"> Determinación de métodos cualitativos y cuantitativos, técnicas e instrumentos de recolección de datos.</t>
    </r>
  </si>
  <si>
    <r>
      <rPr>
        <b/>
        <sz val="11"/>
        <color rgb="FF000000"/>
        <rFont val="Calibri"/>
        <family val="2"/>
        <scheme val="minor"/>
      </rPr>
      <t>3.11</t>
    </r>
    <r>
      <rPr>
        <sz val="11"/>
        <color rgb="FF000000"/>
        <rFont val="Calibri"/>
        <family val="2"/>
        <scheme val="minor"/>
      </rPr>
      <t xml:space="preserve"> Determinación y definición de indicadores.</t>
    </r>
  </si>
  <si>
    <r>
      <rPr>
        <b/>
        <sz val="11"/>
        <color rgb="FF000000"/>
        <rFont val="Calibri"/>
        <family val="2"/>
        <scheme val="minor"/>
      </rPr>
      <t>3.12</t>
    </r>
    <r>
      <rPr>
        <sz val="11"/>
        <color rgb="FF000000"/>
        <rFont val="Calibri"/>
        <family val="2"/>
        <scheme val="minor"/>
      </rPr>
      <t xml:space="preserve"> Identificación de medios de verificación y fuentes de información.</t>
    </r>
  </si>
  <si>
    <r>
      <rPr>
        <b/>
        <sz val="11"/>
        <color rgb="FF000000"/>
        <rFont val="Calibri"/>
        <family val="2"/>
        <scheme val="minor"/>
      </rPr>
      <t xml:space="preserve">3.13 </t>
    </r>
    <r>
      <rPr>
        <sz val="11"/>
        <color rgb="FF000000"/>
        <rFont val="Calibri"/>
        <family val="2"/>
        <scheme val="minor"/>
      </rPr>
      <t>Estimación del tamaño de los efectos.</t>
    </r>
  </si>
  <si>
    <r>
      <rPr>
        <b/>
        <sz val="11"/>
        <color rgb="FF000000"/>
        <rFont val="Calibri"/>
        <family val="2"/>
        <scheme val="minor"/>
      </rPr>
      <t>3.14</t>
    </r>
    <r>
      <rPr>
        <sz val="11"/>
        <color rgb="FF000000"/>
        <rFont val="Calibri"/>
        <family val="2"/>
        <scheme val="minor"/>
      </rPr>
      <t xml:space="preserve"> Identificación de la población objetivo</t>
    </r>
  </si>
  <si>
    <r>
      <rPr>
        <b/>
        <sz val="11"/>
        <color rgb="FF000000"/>
        <rFont val="Calibri"/>
        <family val="2"/>
        <scheme val="minor"/>
      </rPr>
      <t>3.15</t>
    </r>
    <r>
      <rPr>
        <sz val="11"/>
        <color rgb="FF000000"/>
        <rFont val="Calibri"/>
        <family val="2"/>
        <scheme val="minor"/>
      </rPr>
      <t xml:space="preserve"> Diseño de instrumentos de recolección de datos.</t>
    </r>
  </si>
  <si>
    <r>
      <rPr>
        <b/>
        <sz val="11"/>
        <color rgb="FF000000"/>
        <rFont val="Calibri"/>
        <family val="2"/>
        <scheme val="minor"/>
      </rPr>
      <t>3.16</t>
    </r>
    <r>
      <rPr>
        <sz val="11"/>
        <color rgb="FF000000"/>
        <rFont val="Calibri"/>
        <family val="2"/>
        <scheme val="minor"/>
      </rPr>
      <t xml:space="preserve"> Determinación de la muestra.</t>
    </r>
  </si>
  <si>
    <r>
      <rPr>
        <b/>
        <sz val="11"/>
        <color rgb="FF000000"/>
        <rFont val="Calibri"/>
        <family val="2"/>
        <scheme val="minor"/>
      </rPr>
      <t>3.17</t>
    </r>
    <r>
      <rPr>
        <sz val="11"/>
        <color rgb="FF000000"/>
        <rFont val="Calibri"/>
        <family val="2"/>
        <scheme val="minor"/>
      </rPr>
      <t xml:space="preserve"> Elaboración del plan de recolección de datos.</t>
    </r>
  </si>
  <si>
    <r>
      <rPr>
        <b/>
        <sz val="11"/>
        <color rgb="FF000000"/>
        <rFont val="Calibri"/>
        <family val="2"/>
        <scheme val="minor"/>
      </rPr>
      <t>3.18</t>
    </r>
    <r>
      <rPr>
        <sz val="11"/>
        <color rgb="FF000000"/>
        <rFont val="Calibri"/>
        <family val="2"/>
        <scheme val="minor"/>
      </rPr>
      <t xml:space="preserve"> Elaboración de presupuesto y cronograma. </t>
    </r>
  </si>
  <si>
    <t>4. Elaborar instrumentos de recojo de datos válidos y confiables según el diseño de la evaluación.</t>
  </si>
  <si>
    <r>
      <rPr>
        <b/>
        <sz val="11"/>
        <color rgb="FF000000"/>
        <rFont val="Calibri"/>
        <family val="2"/>
        <scheme val="minor"/>
      </rPr>
      <t>4.1</t>
    </r>
    <r>
      <rPr>
        <sz val="11"/>
        <color rgb="FF000000"/>
        <rFont val="Calibri"/>
        <family val="2"/>
        <scheme val="minor"/>
      </rPr>
      <t xml:space="preserve"> Determinación de variables o dimensiones a medir. Desagregación.</t>
    </r>
  </si>
  <si>
    <r>
      <rPr>
        <b/>
        <sz val="11"/>
        <color rgb="FF000000"/>
        <rFont val="Calibri"/>
        <family val="2"/>
        <scheme val="minor"/>
      </rPr>
      <t>4.2</t>
    </r>
    <r>
      <rPr>
        <sz val="11"/>
        <color rgb="FF000000"/>
        <rFont val="Calibri"/>
        <family val="2"/>
        <scheme val="minor"/>
      </rPr>
      <t xml:space="preserve"> Realización de prueba piloto.</t>
    </r>
  </si>
  <si>
    <r>
      <rPr>
        <b/>
        <sz val="11"/>
        <color rgb="FF000000"/>
        <rFont val="Calibri"/>
        <family val="2"/>
        <scheme val="minor"/>
      </rPr>
      <t>4.3</t>
    </r>
    <r>
      <rPr>
        <sz val="11"/>
        <color rgb="FF000000"/>
        <rFont val="Calibri"/>
        <family val="2"/>
        <scheme val="minor"/>
      </rPr>
      <t xml:space="preserve"> Determinación de la confiabilidad de instrumentos.</t>
    </r>
  </si>
  <si>
    <r>
      <rPr>
        <b/>
        <sz val="11"/>
        <color rgb="FF000000"/>
        <rFont val="Calibri"/>
        <family val="2"/>
        <scheme val="minor"/>
      </rPr>
      <t>4.4</t>
    </r>
    <r>
      <rPr>
        <sz val="11"/>
        <color rgb="FF000000"/>
        <rFont val="Calibri"/>
        <family val="2"/>
        <scheme val="minor"/>
      </rPr>
      <t xml:space="preserve"> Validación de instrumentos.</t>
    </r>
  </si>
  <si>
    <t>5. Recolectar datos aplicando técnicas apropiadas con estándares de control y calidad.</t>
  </si>
  <si>
    <r>
      <rPr>
        <b/>
        <sz val="11"/>
        <rFont val="Calibri"/>
        <family val="2"/>
        <scheme val="minor"/>
      </rPr>
      <t>5.1</t>
    </r>
    <r>
      <rPr>
        <sz val="11"/>
        <rFont val="Calibri"/>
        <family val="2"/>
        <scheme val="minor"/>
      </rPr>
      <t xml:space="preserve"> Diseño, ejecución y evaluación de actividades de capacitación del equipo de recolección de datos</t>
    </r>
  </si>
  <si>
    <r>
      <rPr>
        <b/>
        <sz val="11"/>
        <rFont val="Calibri"/>
        <family val="2"/>
        <scheme val="minor"/>
      </rPr>
      <t>5.2</t>
    </r>
    <r>
      <rPr>
        <sz val="11"/>
        <rFont val="Calibri"/>
        <family val="2"/>
        <scheme val="minor"/>
      </rPr>
      <t xml:space="preserve"> Aplicación de técnicas e instrumentos de recolección de datos</t>
    </r>
  </si>
  <si>
    <r>
      <rPr>
        <b/>
        <sz val="11"/>
        <rFont val="Calibri"/>
        <family val="2"/>
        <scheme val="minor"/>
      </rPr>
      <t>5.3</t>
    </r>
    <r>
      <rPr>
        <sz val="11"/>
        <rFont val="Calibri"/>
        <family val="2"/>
        <scheme val="minor"/>
      </rPr>
      <t xml:space="preserve"> Elaboración de criterios de control de calidad en el momento de la obtención de los datos.</t>
    </r>
  </si>
  <si>
    <r>
      <rPr>
        <b/>
        <sz val="11"/>
        <rFont val="Calibri"/>
        <family val="2"/>
        <scheme val="minor"/>
      </rPr>
      <t xml:space="preserve">5.4 </t>
    </r>
    <r>
      <rPr>
        <sz val="11"/>
        <rFont val="Calibri"/>
        <family val="2"/>
        <scheme val="minor"/>
      </rPr>
      <t>Formulación de criterios para la supervisión de la calidad de los datos.</t>
    </r>
  </si>
  <si>
    <t>6. Procesar los datos verificando su calidad.</t>
  </si>
  <si>
    <r>
      <rPr>
        <b/>
        <sz val="11"/>
        <color rgb="FF000000"/>
        <rFont val="Calibri"/>
        <family val="2"/>
        <scheme val="minor"/>
      </rPr>
      <t>6.1.</t>
    </r>
    <r>
      <rPr>
        <sz val="11"/>
        <color rgb="FF000000"/>
        <rFont val="Calibri"/>
        <family val="2"/>
        <scheme val="minor"/>
      </rPr>
      <t xml:space="preserve"> Diseño de bases de datos</t>
    </r>
  </si>
  <si>
    <r>
      <rPr>
        <b/>
        <sz val="11"/>
        <color rgb="FF000000"/>
        <rFont val="Calibri"/>
        <family val="2"/>
        <scheme val="minor"/>
      </rPr>
      <t xml:space="preserve">6.2 </t>
    </r>
    <r>
      <rPr>
        <sz val="11"/>
        <color rgb="FF000000"/>
        <rFont val="Calibri"/>
        <family val="2"/>
        <scheme val="minor"/>
      </rPr>
      <t>Codificación de datos cuantitativos y cualitativos</t>
    </r>
  </si>
  <si>
    <r>
      <rPr>
        <b/>
        <sz val="11"/>
        <color rgb="FF000000"/>
        <rFont val="Calibri"/>
        <family val="2"/>
        <scheme val="minor"/>
      </rPr>
      <t>6.3</t>
    </r>
    <r>
      <rPr>
        <sz val="11"/>
        <color rgb="FF000000"/>
        <rFont val="Calibri"/>
        <family val="2"/>
        <scheme val="minor"/>
      </rPr>
      <t xml:space="preserve"> Revisión de la calidad de datos. Consistencia de datos.</t>
    </r>
  </si>
  <si>
    <r>
      <rPr>
        <b/>
        <sz val="11"/>
        <color rgb="FF000000"/>
        <rFont val="Calibri"/>
        <family val="2"/>
        <scheme val="minor"/>
      </rPr>
      <t xml:space="preserve">6.4 </t>
    </r>
    <r>
      <rPr>
        <sz val="11"/>
        <color rgb="FF000000"/>
        <rFont val="Calibri"/>
        <family val="2"/>
        <scheme val="minor"/>
      </rPr>
      <t>Procesamiento de datos cuantitativos. Software</t>
    </r>
  </si>
  <si>
    <r>
      <rPr>
        <b/>
        <sz val="11"/>
        <color rgb="FF000000"/>
        <rFont val="Calibri"/>
        <family val="2"/>
        <scheme val="minor"/>
      </rPr>
      <t>6.5</t>
    </r>
    <r>
      <rPr>
        <sz val="11"/>
        <color rgb="FF000000"/>
        <rFont val="Calibri"/>
        <family val="2"/>
        <scheme val="minor"/>
      </rPr>
      <t xml:space="preserve"> Procesamiento de datos cualitativos. Software</t>
    </r>
  </si>
  <si>
    <t xml:space="preserve">7. Categorizar la información de acuerdo a las preguntas y objetivos de la evaluación </t>
  </si>
  <si>
    <r>
      <rPr>
        <b/>
        <sz val="11"/>
        <color rgb="FF000000"/>
        <rFont val="Calibri"/>
        <family val="2"/>
        <scheme val="minor"/>
      </rPr>
      <t>7.1</t>
    </r>
    <r>
      <rPr>
        <sz val="11"/>
        <color rgb="FF000000"/>
        <rFont val="Calibri"/>
        <family val="2"/>
        <scheme val="minor"/>
      </rPr>
      <t xml:space="preserve"> Organización de información según dimensiones y variables.</t>
    </r>
  </si>
  <si>
    <r>
      <rPr>
        <b/>
        <sz val="11"/>
        <color rgb="FF000000"/>
        <rFont val="Calibri"/>
        <family val="2"/>
        <scheme val="minor"/>
      </rPr>
      <t xml:space="preserve">7.2 </t>
    </r>
    <r>
      <rPr>
        <sz val="11"/>
        <color rgb="FF000000"/>
        <rFont val="Calibri"/>
        <family val="2"/>
        <scheme val="minor"/>
      </rPr>
      <t xml:space="preserve">Presentación de datos. </t>
    </r>
  </si>
  <si>
    <r>
      <rPr>
        <b/>
        <sz val="11"/>
        <rFont val="Calibri"/>
        <family val="2"/>
        <scheme val="minor"/>
      </rPr>
      <t>7.3</t>
    </r>
    <r>
      <rPr>
        <sz val="11"/>
        <rFont val="Calibri"/>
        <family val="2"/>
        <scheme val="minor"/>
      </rPr>
      <t xml:space="preserve"> Reducción de los datos (resumen, selección, ordenamiento y clasificación).</t>
    </r>
  </si>
  <si>
    <t>8. Identificar los hallazgos significativos en función a las preguntas y objetivos de la evaluación</t>
  </si>
  <si>
    <r>
      <rPr>
        <b/>
        <sz val="11"/>
        <rFont val="Calibri"/>
        <family val="2"/>
        <scheme val="minor"/>
      </rPr>
      <t>8.1</t>
    </r>
    <r>
      <rPr>
        <sz val="11"/>
        <rFont val="Calibri"/>
        <family val="2"/>
        <scheme val="minor"/>
      </rPr>
      <t xml:space="preserve"> Identificación de hallazgos sustentados con información</t>
    </r>
  </si>
  <si>
    <r>
      <rPr>
        <b/>
        <sz val="11"/>
        <rFont val="Calibri"/>
        <family val="2"/>
        <scheme val="minor"/>
      </rPr>
      <t>8.2</t>
    </r>
    <r>
      <rPr>
        <sz val="11"/>
        <rFont val="Calibri"/>
        <family val="2"/>
        <scheme val="minor"/>
      </rPr>
      <t xml:space="preserve"> Organización de hallazgos por preguntas de evaluación</t>
    </r>
  </si>
  <si>
    <r>
      <rPr>
        <b/>
        <sz val="11"/>
        <rFont val="Calibri"/>
        <family val="2"/>
        <scheme val="minor"/>
      </rPr>
      <t>8.3</t>
    </r>
    <r>
      <rPr>
        <sz val="11"/>
        <rFont val="Calibri"/>
        <family val="2"/>
        <scheme val="minor"/>
      </rPr>
      <t xml:space="preserve"> Presentación de resultados esperados y no esperados.</t>
    </r>
  </si>
  <si>
    <r>
      <rPr>
        <b/>
        <sz val="11"/>
        <rFont val="Calibri"/>
        <family val="2"/>
        <scheme val="minor"/>
      </rPr>
      <t>8.4</t>
    </r>
    <r>
      <rPr>
        <sz val="11"/>
        <rFont val="Calibri"/>
        <family val="2"/>
        <scheme val="minor"/>
      </rPr>
      <t xml:space="preserve"> Formulación de hallazgos con triangulación de información por diferentes fuentes, técnicas y actores.</t>
    </r>
  </si>
  <si>
    <r>
      <rPr>
        <b/>
        <sz val="11"/>
        <rFont val="Calibri"/>
        <family val="2"/>
        <scheme val="minor"/>
      </rPr>
      <t xml:space="preserve">8.5 </t>
    </r>
    <r>
      <rPr>
        <sz val="11"/>
        <rFont val="Calibri"/>
        <family val="2"/>
        <scheme val="minor"/>
      </rPr>
      <t>Elaboración de síntesis con interpretaciones.</t>
    </r>
  </si>
  <si>
    <r>
      <rPr>
        <b/>
        <sz val="11"/>
        <rFont val="Calibri"/>
        <family val="2"/>
        <scheme val="minor"/>
      </rPr>
      <t>8.6</t>
    </r>
    <r>
      <rPr>
        <sz val="11"/>
        <rFont val="Calibri"/>
        <family val="2"/>
        <scheme val="minor"/>
      </rPr>
      <t xml:space="preserve"> Determinación de las limitaciones de los hallazgos.</t>
    </r>
  </si>
  <si>
    <r>
      <rPr>
        <b/>
        <sz val="11"/>
        <color rgb="FF000000"/>
        <rFont val="Calibri"/>
        <family val="2"/>
        <scheme val="minor"/>
      </rPr>
      <t>8.7</t>
    </r>
    <r>
      <rPr>
        <sz val="11"/>
        <color rgb="FF000000"/>
        <rFont val="Calibri"/>
        <family val="2"/>
        <scheme val="minor"/>
      </rPr>
      <t xml:space="preserve"> Identificación de la atribución/contribución de causalidades.</t>
    </r>
  </si>
  <si>
    <t xml:space="preserve">9. Formular las conclusiones sintetizando y comparando las evidencias con juicios de valor y mérito. </t>
  </si>
  <si>
    <r>
      <rPr>
        <b/>
        <sz val="11"/>
        <rFont val="Calibri"/>
        <family val="2"/>
        <scheme val="minor"/>
      </rPr>
      <t xml:space="preserve">9.1 </t>
    </r>
    <r>
      <rPr>
        <sz val="11"/>
        <rFont val="Calibri"/>
        <family val="2"/>
        <scheme val="minor"/>
      </rPr>
      <t xml:space="preserve">Categorización/interpretación con juicios de valor o de mérito. </t>
    </r>
  </si>
  <si>
    <r>
      <rPr>
        <b/>
        <sz val="11"/>
        <rFont val="Calibri"/>
        <family val="2"/>
        <scheme val="minor"/>
      </rPr>
      <t>9.2</t>
    </r>
    <r>
      <rPr>
        <sz val="11"/>
        <rFont val="Calibri"/>
        <family val="2"/>
        <scheme val="minor"/>
      </rPr>
      <t xml:space="preserve"> Elaboración de la síntesis de los hallazgos según criterios de pertinencia, eficacia, eficiencia, coherencia, impacto y/o sostenibilidad.</t>
    </r>
  </si>
  <si>
    <r>
      <rPr>
        <b/>
        <sz val="11"/>
        <rFont val="Calibri"/>
        <family val="2"/>
        <scheme val="minor"/>
      </rPr>
      <t>9.3</t>
    </r>
    <r>
      <rPr>
        <sz val="11"/>
        <rFont val="Calibri"/>
        <family val="2"/>
        <scheme val="minor"/>
      </rPr>
      <t xml:space="preserve"> Identificación de valores agregados de la intervención (adicionalidad).</t>
    </r>
  </si>
  <si>
    <t>10. Formular recomendaciones de acuerdo al contexto institucional, a los objetivos de evaluación, incorporando la perspectiva de los usuarios.</t>
  </si>
  <si>
    <r>
      <rPr>
        <b/>
        <sz val="11"/>
        <color rgb="FF000000"/>
        <rFont val="Calibri"/>
        <family val="2"/>
        <scheme val="minor"/>
      </rPr>
      <t>10.1</t>
    </r>
    <r>
      <rPr>
        <sz val="11"/>
        <color rgb="FF000000"/>
        <rFont val="Calibri"/>
        <family val="2"/>
        <scheme val="minor"/>
      </rPr>
      <t xml:space="preserve"> Elaboración de recomendaciones según las conclusiones elaboradas.</t>
    </r>
  </si>
  <si>
    <r>
      <rPr>
        <b/>
        <sz val="11"/>
        <color rgb="FF000000"/>
        <rFont val="Calibri"/>
        <family val="2"/>
        <scheme val="minor"/>
      </rPr>
      <t>10.2</t>
    </r>
    <r>
      <rPr>
        <sz val="11"/>
        <color rgb="FF000000"/>
        <rFont val="Calibri"/>
        <family val="2"/>
        <scheme val="minor"/>
      </rPr>
      <t xml:space="preserve"> Redacción de las recomendaciones indicando: quién, cómo, para qué y cuándo.</t>
    </r>
  </si>
  <si>
    <r>
      <rPr>
        <b/>
        <sz val="11"/>
        <color rgb="FF000000"/>
        <rFont val="Calibri"/>
        <family val="2"/>
        <scheme val="minor"/>
      </rPr>
      <t>10.3</t>
    </r>
    <r>
      <rPr>
        <sz val="11"/>
        <color rgb="FF000000"/>
        <rFont val="Calibri"/>
        <family val="2"/>
        <scheme val="minor"/>
      </rPr>
      <t xml:space="preserve"> Revisión de conclusiones con recomendaciones, seleccionado las más relevantes y factibles.</t>
    </r>
  </si>
  <si>
    <t>11. Formular lecciones aprendidas de acuerdo a los resultados de la evaluación.</t>
  </si>
  <si>
    <r>
      <rPr>
        <b/>
        <sz val="11"/>
        <color rgb="FF000000"/>
        <rFont val="Calibri"/>
        <family val="2"/>
        <scheme val="minor"/>
      </rPr>
      <t>11.1</t>
    </r>
    <r>
      <rPr>
        <sz val="11"/>
        <color rgb="FF000000"/>
        <rFont val="Calibri"/>
        <family val="2"/>
        <scheme val="minor"/>
      </rPr>
      <t xml:space="preserve"> Identificación del nuevo conocimiento generado de las evidencias que puede orientar futuras iniciativas.</t>
    </r>
  </si>
  <si>
    <r>
      <rPr>
        <b/>
        <sz val="11"/>
        <rFont val="Calibri"/>
        <family val="2"/>
        <scheme val="minor"/>
      </rPr>
      <t xml:space="preserve">11.2 </t>
    </r>
    <r>
      <rPr>
        <sz val="11"/>
        <rFont val="Calibri"/>
        <family val="2"/>
        <scheme val="minor"/>
      </rPr>
      <t>Formulación de lecciones aprendidas.</t>
    </r>
  </si>
  <si>
    <t>12. Elaborar el informe final de la evaluación según estándares adoptados por la institución.</t>
  </si>
  <si>
    <r>
      <rPr>
        <b/>
        <sz val="11"/>
        <rFont val="Calibri"/>
        <family val="2"/>
        <scheme val="minor"/>
      </rPr>
      <t>12.1</t>
    </r>
    <r>
      <rPr>
        <sz val="11"/>
        <rFont val="Calibri"/>
        <family val="2"/>
        <scheme val="minor"/>
      </rPr>
      <t xml:space="preserve"> Organización (estructura) del informe final.</t>
    </r>
  </si>
  <si>
    <r>
      <rPr>
        <b/>
        <sz val="11"/>
        <rFont val="Calibri"/>
        <family val="2"/>
        <scheme val="minor"/>
      </rPr>
      <t xml:space="preserve">12.2 </t>
    </r>
    <r>
      <rPr>
        <sz val="11"/>
        <rFont val="Calibri"/>
        <family val="2"/>
        <scheme val="minor"/>
      </rPr>
      <t>Redacción de contenidos básicos e indispensables de un informe final.</t>
    </r>
  </si>
  <si>
    <t>13. Evaluar el diseño y el informe final de una evaluación, aplicando los estándares adoptados por la institución.</t>
  </si>
  <si>
    <r>
      <rPr>
        <b/>
        <sz val="11"/>
        <rFont val="Calibri"/>
        <family val="2"/>
        <scheme val="minor"/>
      </rPr>
      <t xml:space="preserve">13.1 </t>
    </r>
    <r>
      <rPr>
        <sz val="11"/>
        <rFont val="Calibri"/>
        <family val="2"/>
        <scheme val="minor"/>
      </rPr>
      <t>Elaboración del asentamiento o registro bibliográfico, considerando el conjunto de datos mínimos indispensables de un documento, expresados en palabras y dispuestos en un orden riguroso, siguiendo las normas establecidas.</t>
    </r>
  </si>
  <si>
    <r>
      <rPr>
        <b/>
        <sz val="11"/>
        <rFont val="Calibri"/>
        <family val="2"/>
        <scheme val="minor"/>
      </rPr>
      <t>13.2</t>
    </r>
    <r>
      <rPr>
        <sz val="11"/>
        <rFont val="Calibri"/>
        <family val="2"/>
        <scheme val="minor"/>
      </rPr>
      <t xml:space="preserve"> Verificación de la concordancia/consistencia con los términos de referencia.</t>
    </r>
  </si>
  <si>
    <r>
      <rPr>
        <b/>
        <sz val="11"/>
        <rFont val="Calibri"/>
        <family val="2"/>
        <scheme val="minor"/>
      </rPr>
      <t>13.3</t>
    </r>
    <r>
      <rPr>
        <sz val="11"/>
        <rFont val="Calibri"/>
        <family val="2"/>
        <scheme val="minor"/>
      </rPr>
      <t xml:space="preserve"> Aplicación de la lógica evaluativa.</t>
    </r>
  </si>
  <si>
    <r>
      <rPr>
        <b/>
        <sz val="11"/>
        <rFont val="Calibri"/>
        <family val="2"/>
        <scheme val="minor"/>
      </rPr>
      <t xml:space="preserve">13.4 </t>
    </r>
    <r>
      <rPr>
        <sz val="11"/>
        <rFont val="Calibri"/>
        <family val="2"/>
        <scheme val="minor"/>
      </rPr>
      <t>Aplicación de estándares de comparación.</t>
    </r>
  </si>
  <si>
    <r>
      <rPr>
        <b/>
        <sz val="11"/>
        <rFont val="Calibri"/>
        <family val="2"/>
        <scheme val="minor"/>
      </rPr>
      <t>13.5</t>
    </r>
    <r>
      <rPr>
        <sz val="11"/>
        <rFont val="Calibri"/>
        <family val="2"/>
        <scheme val="minor"/>
      </rPr>
      <t xml:space="preserve"> Articulación de evidencias con juicios de valor o de mérito.</t>
    </r>
  </si>
  <si>
    <r>
      <rPr>
        <b/>
        <sz val="11"/>
        <rFont val="Calibri"/>
        <family val="2"/>
        <scheme val="minor"/>
      </rPr>
      <t xml:space="preserve">13.6 </t>
    </r>
    <r>
      <rPr>
        <sz val="11"/>
        <rFont val="Calibri"/>
        <family val="2"/>
        <scheme val="minor"/>
      </rPr>
      <t>Análisis de la viabilidad de las recomendaciones</t>
    </r>
  </si>
  <si>
    <t>14. Difusión y uso de los resultados de la evaluación</t>
  </si>
  <si>
    <r>
      <rPr>
        <b/>
        <sz val="11"/>
        <rFont val="Calibri"/>
        <family val="2"/>
        <scheme val="minor"/>
      </rPr>
      <t>14.1</t>
    </r>
    <r>
      <rPr>
        <sz val="11"/>
        <rFont val="Calibri"/>
        <family val="2"/>
        <scheme val="minor"/>
      </rPr>
      <t xml:space="preserve"> Presentación de recomendaciones, conclusiones y hallazgos a los interesados directos.</t>
    </r>
  </si>
  <si>
    <r>
      <rPr>
        <b/>
        <sz val="11"/>
        <rFont val="Calibri"/>
        <family val="2"/>
        <scheme val="minor"/>
      </rPr>
      <t xml:space="preserve">14.2 </t>
    </r>
    <r>
      <rPr>
        <sz val="11"/>
        <rFont val="Calibri"/>
        <family val="2"/>
        <scheme val="minor"/>
      </rPr>
      <t>Elaboración de diferentes formatos para difusión de resultados de evaluación</t>
    </r>
  </si>
  <si>
    <r>
      <rPr>
        <b/>
        <sz val="11"/>
        <rFont val="Calibri"/>
        <family val="2"/>
        <scheme val="minor"/>
      </rPr>
      <t>14.3</t>
    </r>
    <r>
      <rPr>
        <sz val="11"/>
        <rFont val="Calibri"/>
        <family val="2"/>
        <scheme val="minor"/>
      </rPr>
      <t xml:space="preserve"> Elaboración de plan de recomendaciones</t>
    </r>
  </si>
  <si>
    <t>GESTIÓN DEL CONOCIMIENTO --&gt;</t>
  </si>
  <si>
    <t xml:space="preserve"> III. COMPETENCIAS ESPECÍFICAS PARA LA GESTIÓN DEL CONOCIMIENTO</t>
  </si>
  <si>
    <t>1. Elaborar el Plan de Gestión del Conocimiento (PGC) de la institución, de manera participativa</t>
  </si>
  <si>
    <r>
      <rPr>
        <b/>
        <sz val="11"/>
        <rFont val="Calibri"/>
        <family val="2"/>
        <scheme val="minor"/>
      </rPr>
      <t xml:space="preserve">1.1 </t>
    </r>
    <r>
      <rPr>
        <sz val="11"/>
        <rFont val="Calibri"/>
        <family val="2"/>
        <scheme val="minor"/>
      </rPr>
      <t>Análisis del contexto y del marco institucional, incluyendo la identificación de las audiencias (internas y externas).</t>
    </r>
  </si>
  <si>
    <r>
      <rPr>
        <b/>
        <sz val="11"/>
        <rFont val="Calibri"/>
        <family val="2"/>
        <scheme val="minor"/>
      </rPr>
      <t>1.2</t>
    </r>
    <r>
      <rPr>
        <sz val="11"/>
        <rFont val="Calibri"/>
        <family val="2"/>
        <scheme val="minor"/>
      </rPr>
      <t xml:space="preserve"> Identificación de necesidades de conocimiento en función de los objetivos institucionales.</t>
    </r>
  </si>
  <si>
    <r>
      <rPr>
        <b/>
        <sz val="11"/>
        <rFont val="Calibri"/>
        <family val="2"/>
        <scheme val="minor"/>
      </rPr>
      <t>1.3</t>
    </r>
    <r>
      <rPr>
        <sz val="11"/>
        <rFont val="Calibri"/>
        <family val="2"/>
        <scheme val="minor"/>
      </rPr>
      <t xml:space="preserve"> Identificación y priorización de brechas de conocimiento respecto de las necesidades identificadas.</t>
    </r>
  </si>
  <si>
    <r>
      <rPr>
        <b/>
        <sz val="11"/>
        <rFont val="Calibri"/>
        <family val="2"/>
        <scheme val="minor"/>
      </rPr>
      <t>1.4</t>
    </r>
    <r>
      <rPr>
        <sz val="11"/>
        <rFont val="Calibri"/>
        <family val="2"/>
        <scheme val="minor"/>
      </rPr>
      <t xml:space="preserve"> Definición del propósito y los objetivos institucionales sobre gestión de conocimiento</t>
    </r>
  </si>
  <si>
    <r>
      <rPr>
        <b/>
        <sz val="11"/>
        <color rgb="FF000000"/>
        <rFont val="Calibri"/>
        <family val="2"/>
        <scheme val="minor"/>
      </rPr>
      <t>1.5</t>
    </r>
    <r>
      <rPr>
        <sz val="11"/>
        <color rgb="FF000000"/>
        <rFont val="Calibri"/>
        <family val="2"/>
        <scheme val="minor"/>
      </rPr>
      <t xml:space="preserve"> Diseño y elaboración de estrategias para la gestión del conocimiento </t>
    </r>
  </si>
  <si>
    <r>
      <rPr>
        <b/>
        <sz val="11"/>
        <rFont val="Calibri"/>
        <family val="2"/>
        <scheme val="minor"/>
      </rPr>
      <t>1.6</t>
    </r>
    <r>
      <rPr>
        <sz val="11"/>
        <rFont val="Calibri"/>
        <family val="2"/>
        <scheme val="minor"/>
      </rPr>
      <t xml:space="preserve"> Acciones viables para cubrir las brechas de conocimiento priorizadas</t>
    </r>
  </si>
  <si>
    <t>2. Coadyuvar a la generación del conocimiento, para mejorar y fortalecer la gestión de los planes, programas y proyectos.</t>
  </si>
  <si>
    <r>
      <rPr>
        <b/>
        <sz val="11"/>
        <rFont val="Calibri"/>
        <family val="2"/>
        <scheme val="minor"/>
      </rPr>
      <t xml:space="preserve">2.1 </t>
    </r>
    <r>
      <rPr>
        <sz val="11"/>
        <rFont val="Calibri"/>
        <family val="2"/>
        <scheme val="minor"/>
      </rPr>
      <t xml:space="preserve">Impulso y facilitación de procesos de identificación y registro de aprendizajes durante y después de la ejecución de los planes, programas y proyectos. </t>
    </r>
  </si>
  <si>
    <r>
      <rPr>
        <b/>
        <sz val="11"/>
        <rFont val="Calibri"/>
        <family val="2"/>
        <scheme val="minor"/>
      </rPr>
      <t>2.2</t>
    </r>
    <r>
      <rPr>
        <sz val="11"/>
        <rFont val="Calibri"/>
        <family val="2"/>
        <scheme val="minor"/>
      </rPr>
      <t xml:space="preserve"> Elaboración de instrumentos que facilitan la identificación y el registro de aprendizajes.</t>
    </r>
  </si>
  <si>
    <r>
      <rPr>
        <b/>
        <sz val="11"/>
        <rFont val="Calibri"/>
        <family val="2"/>
        <scheme val="minor"/>
      </rPr>
      <t>2.3</t>
    </r>
    <r>
      <rPr>
        <sz val="11"/>
        <rFont val="Calibri"/>
        <family val="2"/>
        <scheme val="minor"/>
      </rPr>
      <t xml:space="preserve"> Capacitación y asistencia técnica (acompañamiento técnico) en el uso de los instrumentos</t>
    </r>
  </si>
  <si>
    <r>
      <rPr>
        <b/>
        <sz val="11"/>
        <rFont val="Calibri"/>
        <family val="2"/>
        <scheme val="minor"/>
      </rPr>
      <t>2.4</t>
    </r>
    <r>
      <rPr>
        <sz val="11"/>
        <rFont val="Calibri"/>
        <family val="2"/>
        <scheme val="minor"/>
      </rPr>
      <t xml:space="preserve"> Realización de iniciativas de desarrollo de conocimientos en temáticas priorizadas.</t>
    </r>
  </si>
  <si>
    <r>
      <rPr>
        <b/>
        <sz val="11"/>
        <rFont val="Calibri"/>
        <family val="2"/>
        <scheme val="minor"/>
      </rPr>
      <t>2.5</t>
    </r>
    <r>
      <rPr>
        <sz val="11"/>
        <rFont val="Calibri"/>
        <family val="2"/>
        <scheme val="minor"/>
      </rPr>
      <t xml:space="preserve"> Participación y colaboración en procesos de S&amp;E y sistematización de planes, programas y proyectos.</t>
    </r>
  </si>
  <si>
    <r>
      <t xml:space="preserve">3. Acopiar, sistematizar y difundir el conocimiento, considerando los saberes ancestrales y los enfoques transversales(*) en los planes, programas y proyectos. </t>
    </r>
    <r>
      <rPr>
        <sz val="11"/>
        <color theme="1"/>
        <rFont val="Calibri"/>
        <family val="2"/>
        <scheme val="minor"/>
      </rPr>
      <t>* (género, interculturalidad, derechos, medio ambiente)”</t>
    </r>
  </si>
  <si>
    <r>
      <rPr>
        <b/>
        <sz val="11"/>
        <rFont val="Calibri"/>
        <family val="2"/>
        <scheme val="minor"/>
      </rPr>
      <t>3.1</t>
    </r>
    <r>
      <rPr>
        <sz val="11"/>
        <rFont val="Calibri"/>
        <family val="2"/>
        <scheme val="minor"/>
      </rPr>
      <t xml:space="preserve"> Identificación y uso de las TIC claves para la búsqueda de recursos de conocimiento.</t>
    </r>
  </si>
  <si>
    <r>
      <rPr>
        <b/>
        <sz val="11"/>
        <rFont val="Calibri"/>
        <family val="2"/>
        <scheme val="minor"/>
      </rPr>
      <t>3.2</t>
    </r>
    <r>
      <rPr>
        <sz val="11"/>
        <rFont val="Calibri"/>
        <family val="2"/>
        <scheme val="minor"/>
      </rPr>
      <t xml:space="preserve"> Identificación de fuentes relevantes de información (bibliotecas digitales y otras).</t>
    </r>
  </si>
  <si>
    <r>
      <rPr>
        <b/>
        <sz val="11"/>
        <rFont val="Calibri"/>
        <family val="2"/>
        <scheme val="minor"/>
      </rPr>
      <t>3.3</t>
    </r>
    <r>
      <rPr>
        <sz val="11"/>
        <rFont val="Calibri"/>
        <family val="2"/>
        <scheme val="minor"/>
      </rPr>
      <t xml:space="preserve"> Desarrollo de estrategias y acciones para adquirir, almacenar y difundir recursos de conocimiento</t>
    </r>
  </si>
  <si>
    <r>
      <rPr>
        <b/>
        <sz val="11"/>
        <rFont val="Calibri"/>
        <family val="2"/>
        <scheme val="minor"/>
      </rPr>
      <t xml:space="preserve">3.4 </t>
    </r>
    <r>
      <rPr>
        <sz val="11"/>
        <rFont val="Calibri"/>
        <family val="2"/>
        <scheme val="minor"/>
      </rPr>
      <t>Adquisición de recursos de conocimiento relevantes, internos y externos. (incluye revisiones sistemáticas y meta-análisis)</t>
    </r>
  </si>
  <si>
    <r>
      <rPr>
        <b/>
        <sz val="11"/>
        <rFont val="Calibri"/>
        <family val="2"/>
        <scheme val="minor"/>
      </rPr>
      <t>3.5</t>
    </r>
    <r>
      <rPr>
        <sz val="11"/>
        <rFont val="Calibri"/>
        <family val="2"/>
        <scheme val="minor"/>
      </rPr>
      <t xml:space="preserve"> Organización y clasificación de recursos de conocimiento según criterios definidos.</t>
    </r>
  </si>
  <si>
    <r>
      <rPr>
        <b/>
        <sz val="11"/>
        <rFont val="Calibri"/>
        <family val="2"/>
        <scheme val="minor"/>
      </rPr>
      <t>3.6</t>
    </r>
    <r>
      <rPr>
        <sz val="11"/>
        <rFont val="Calibri"/>
        <family val="2"/>
        <scheme val="minor"/>
      </rPr>
      <t xml:space="preserve"> Elaboración de reseñas documentales o reportes (textos acotados y concisos) y organizadores de información: mapas semánticos, mentales y conceptuales</t>
    </r>
  </si>
  <si>
    <r>
      <rPr>
        <b/>
        <sz val="11"/>
        <rFont val="Calibri"/>
        <family val="2"/>
        <scheme val="minor"/>
      </rPr>
      <t>3.7</t>
    </r>
    <r>
      <rPr>
        <sz val="11"/>
        <rFont val="Calibri"/>
        <family val="2"/>
        <scheme val="minor"/>
      </rPr>
      <t xml:space="preserve"> Identificación y uso de medios, herramientas y códigos adecuados de comunicación, formales y sistemáticos* 
*Lenguajes y códigos organizados según reglas definidas.</t>
    </r>
  </si>
  <si>
    <t>4. Impulsar el intercambio de información interinstitucional para fortalecer la gestión relacionado con los planes, programas y proyectos.</t>
  </si>
  <si>
    <r>
      <rPr>
        <b/>
        <sz val="11"/>
        <color rgb="FF000000"/>
        <rFont val="Calibri"/>
        <family val="2"/>
        <scheme val="minor"/>
      </rPr>
      <t>4.1</t>
    </r>
    <r>
      <rPr>
        <sz val="11"/>
        <color rgb="FF000000"/>
        <rFont val="Calibri"/>
        <family val="2"/>
        <scheme val="minor"/>
      </rPr>
      <t xml:space="preserve"> Estimulo y facilitación de espacios y procesos internos de intercambio de conocimientos.</t>
    </r>
  </si>
  <si>
    <r>
      <rPr>
        <b/>
        <sz val="11"/>
        <color rgb="FF000000"/>
        <rFont val="Calibri"/>
        <family val="2"/>
        <scheme val="minor"/>
      </rPr>
      <t>4.2</t>
    </r>
    <r>
      <rPr>
        <sz val="11"/>
        <color rgb="FF000000"/>
        <rFont val="Calibri"/>
        <family val="2"/>
        <scheme val="minor"/>
      </rPr>
      <t xml:space="preserve"> Identificación e inserción a redes de conocimiento y comunidades de aprendizaje más relevantes.</t>
    </r>
  </si>
  <si>
    <t>COMPETENCIAS CLAVES O PERSONAL - SOCIALES</t>
  </si>
  <si>
    <t>IV. COMPETENCIAS CLAVES O PERSONAL - SOCIALES</t>
  </si>
  <si>
    <r>
      <rPr>
        <b/>
        <sz val="11"/>
        <color rgb="FF000000"/>
        <rFont val="Calibri"/>
        <family val="2"/>
        <scheme val="minor"/>
      </rPr>
      <t>1. Comunicación y escucha activa.</t>
    </r>
    <r>
      <rPr>
        <sz val="11"/>
        <color indexed="8"/>
        <rFont val="Calibri"/>
        <family val="2"/>
        <scheme val="minor"/>
      </rPr>
      <t xml:space="preserve">
Capacidad de comunicar mensajes y contenidos de manera segura, clara y concisa -utilizando diferentes medios y herramientas- entendiendo el juicio del otro con respeto, apertura y empatía.</t>
    </r>
  </si>
  <si>
    <r>
      <rPr>
        <b/>
        <sz val="11"/>
        <color rgb="FF000000"/>
        <rFont val="Calibri"/>
        <family val="2"/>
        <scheme val="minor"/>
      </rPr>
      <t>2. Facilitación de procesos.</t>
    </r>
    <r>
      <rPr>
        <sz val="11"/>
        <color indexed="8"/>
        <rFont val="Calibri"/>
        <family val="2"/>
        <scheme val="minor"/>
      </rPr>
      <t xml:space="preserve">
Capacidad para acompañar y propiciar espacios para el aprendizaje significativo (útil para el cambio)
</t>
    </r>
  </si>
  <si>
    <r>
      <rPr>
        <b/>
        <sz val="11"/>
        <color rgb="FF000000"/>
        <rFont val="Calibri"/>
        <family val="2"/>
        <scheme val="minor"/>
      </rPr>
      <t>3. Negociación.</t>
    </r>
    <r>
      <rPr>
        <sz val="11"/>
        <color indexed="8"/>
        <rFont val="Calibri"/>
        <family val="2"/>
        <scheme val="minor"/>
      </rPr>
      <t xml:space="preserve">
Capacidad para persuadir a otras personas, utilizando argumentos honestos y basados en evidencias, acercando posiciones de las partes interesadas, para construir acuerdos guiados por el concepto de ganar- ganar.</t>
    </r>
  </si>
  <si>
    <r>
      <rPr>
        <b/>
        <sz val="11"/>
        <color rgb="FF000000"/>
        <rFont val="Calibri"/>
        <family val="2"/>
        <scheme val="minor"/>
      </rPr>
      <t>4. Desarrollo profesional y autodesarrollo del talento.</t>
    </r>
    <r>
      <rPr>
        <sz val="11"/>
        <color indexed="8"/>
        <rFont val="Calibri"/>
        <family val="2"/>
        <scheme val="minor"/>
      </rPr>
      <t xml:space="preserve">
Perseverancia en el aprendizaje continuo, manteniéndose actualizado y generando o incorporando nuevos conocimientos a su área de trabajo u otros espacios, para obtener mejores resultados.</t>
    </r>
  </si>
  <si>
    <r>
      <rPr>
        <b/>
        <sz val="11"/>
        <color rgb="FF000000"/>
        <rFont val="Calibri"/>
        <family val="2"/>
        <scheme val="minor"/>
      </rPr>
      <t>5. Comportamiento guiado por valores y principios éticos.</t>
    </r>
    <r>
      <rPr>
        <sz val="11"/>
        <color indexed="8"/>
        <rFont val="Calibri"/>
        <family val="2"/>
        <scheme val="minor"/>
      </rPr>
      <t xml:space="preserve">
Capacidad de sentir y obrar con responsabilidad y de acuerdo con los valores morales, respetando a las personas y las políticas organizacionales.*
*Abarca todos los procesos de la planificación, recolección, procesamiento y resguardo de la información, elaboración del informe de seguimiento, evaluación o gestión del conocimiento y su difusión.</t>
    </r>
  </si>
  <si>
    <r>
      <rPr>
        <b/>
        <sz val="11"/>
        <color rgb="FF000000"/>
        <rFont val="Calibri"/>
        <family val="2"/>
        <scheme val="minor"/>
      </rPr>
      <t>6. Liderazgo de equipos.</t>
    </r>
    <r>
      <rPr>
        <sz val="11"/>
        <color indexed="8"/>
        <rFont val="Calibri"/>
        <family val="2"/>
        <scheme val="minor"/>
      </rPr>
      <t xml:space="preserve">
Capacidad para asegurar una adecuada conducción de personas, desarrollar el talento, y lograr y mantener un clima de trabajo armónico, para conseguir resultados concretos.</t>
    </r>
  </si>
  <si>
    <r>
      <rPr>
        <b/>
        <sz val="11"/>
        <color rgb="FF000000"/>
        <rFont val="Calibri"/>
        <family val="2"/>
        <scheme val="minor"/>
      </rPr>
      <t>7. Práctica de valores democráticos y participativos.</t>
    </r>
    <r>
      <rPr>
        <sz val="11"/>
        <color indexed="8"/>
        <rFont val="Calibri"/>
        <family val="2"/>
        <scheme val="minor"/>
      </rPr>
      <t xml:space="preserve">
Capacidad para aplicar el enfoque de derecho y perspectivas incluyentes en los procesos de diseño, seguimiento, evaluación y gestión del conocimiento, de las intervenciones.</t>
    </r>
  </si>
  <si>
    <r>
      <rPr>
        <b/>
        <sz val="11"/>
        <color rgb="FF000000"/>
        <rFont val="Calibri"/>
        <family val="2"/>
        <scheme val="minor"/>
      </rPr>
      <t>8. Trabajo en equipo.</t>
    </r>
    <r>
      <rPr>
        <sz val="11"/>
        <color indexed="8"/>
        <rFont val="Calibri"/>
        <family val="2"/>
        <scheme val="minor"/>
      </rPr>
      <t xml:space="preserve">
Capacidad para el trabajo colaborativo y cooperación con terceros, sentirse parte del grupo y trabajar con los demás.</t>
    </r>
  </si>
  <si>
    <t>RESULTADOS POR ÁREAS DE COMPETENCIA</t>
  </si>
  <si>
    <t>Área de competencia</t>
  </si>
  <si>
    <r>
      <t>Nivel de desarrollo</t>
    </r>
    <r>
      <rPr>
        <b/>
        <sz val="10"/>
        <color theme="1"/>
        <rFont val="Calibri"/>
        <family val="2"/>
        <scheme val="minor"/>
      </rPr>
      <t/>
    </r>
  </si>
  <si>
    <t>&lt;=59%</t>
  </si>
  <si>
    <t>60% - 79%</t>
  </si>
  <si>
    <t>80 - 99%</t>
  </si>
  <si>
    <t>RESULTADOS POR COMPETENCIAS ESPECÍFICAS</t>
  </si>
  <si>
    <t>Competencias</t>
  </si>
  <si>
    <t>Nivel de desarrollo</t>
  </si>
  <si>
    <t>C1</t>
  </si>
  <si>
    <t>C2</t>
  </si>
  <si>
    <t>C3</t>
  </si>
  <si>
    <t>C4</t>
  </si>
  <si>
    <t>C5</t>
  </si>
  <si>
    <t>C6</t>
  </si>
  <si>
    <t>C7</t>
  </si>
  <si>
    <t>C8</t>
  </si>
  <si>
    <t>C9</t>
  </si>
  <si>
    <t>C10</t>
  </si>
  <si>
    <t>C11</t>
  </si>
  <si>
    <t>C12</t>
  </si>
  <si>
    <t>C13</t>
  </si>
  <si>
    <t>C14</t>
  </si>
  <si>
    <t>RESULTADOS POR COMPETENCIAS ESPECÍFICAS Y SABERES</t>
  </si>
  <si>
    <t>Puntaje</t>
  </si>
  <si>
    <r>
      <rPr>
        <b/>
        <sz val="11"/>
        <color rgb="FF000000"/>
        <rFont val="Calibri"/>
        <family val="2"/>
        <scheme val="minor"/>
      </rPr>
      <t>1. Comunicación y escucha activa.</t>
    </r>
    <r>
      <rPr>
        <sz val="11"/>
        <color indexed="8"/>
        <rFont val="Calibri"/>
        <family val="2"/>
        <scheme val="minor"/>
      </rPr>
      <t xml:space="preserve">
</t>
    </r>
    <r>
      <rPr>
        <sz val="10"/>
        <color rgb="FF000000"/>
        <rFont val="Calibri"/>
        <family val="2"/>
        <scheme val="minor"/>
      </rPr>
      <t>Capacidad de comunicar mensajes y contenidos de manera segura, clara y concisa -utilizando diferentes medios y herramientas- entendiendo el juicio del otro con respeto, apertura y empatía.</t>
    </r>
  </si>
  <si>
    <r>
      <rPr>
        <b/>
        <sz val="11"/>
        <color rgb="FF000000"/>
        <rFont val="Calibri"/>
        <family val="2"/>
        <scheme val="minor"/>
      </rPr>
      <t>2. Facilitación de procesos.</t>
    </r>
    <r>
      <rPr>
        <sz val="11"/>
        <color indexed="8"/>
        <rFont val="Calibri"/>
        <family val="2"/>
        <scheme val="minor"/>
      </rPr>
      <t xml:space="preserve">
Capacidad para acompañar y propiciar espacios para el aprendizaje significativo (útil para el cambio)</t>
    </r>
  </si>
  <si>
    <r>
      <rPr>
        <b/>
        <sz val="11"/>
        <color rgb="FF000000"/>
        <rFont val="Calibri"/>
        <family val="2"/>
        <scheme val="minor"/>
      </rPr>
      <t>3. Negociación.</t>
    </r>
    <r>
      <rPr>
        <sz val="11"/>
        <color indexed="8"/>
        <rFont val="Calibri"/>
        <family val="2"/>
        <scheme val="minor"/>
      </rPr>
      <t xml:space="preserve">
</t>
    </r>
    <r>
      <rPr>
        <sz val="10"/>
        <color rgb="FF000000"/>
        <rFont val="Calibri"/>
        <family val="2"/>
        <scheme val="minor"/>
      </rPr>
      <t>Capacidad para persuadir a otras personas, utilizando argumentos honestos y basados en evidencias, acercando posiciones de las partes interesadas, para construir acuerdos guiados por el concepto de ganar- ganar.</t>
    </r>
  </si>
  <si>
    <r>
      <rPr>
        <b/>
        <sz val="11"/>
        <color rgb="FF000000"/>
        <rFont val="Calibri"/>
        <family val="2"/>
        <scheme val="minor"/>
      </rPr>
      <t>4. Desarrollo profesional y autodesarrollo del talento.</t>
    </r>
    <r>
      <rPr>
        <sz val="11"/>
        <color indexed="8"/>
        <rFont val="Calibri"/>
        <family val="2"/>
        <scheme val="minor"/>
      </rPr>
      <t xml:space="preserve">
</t>
    </r>
    <r>
      <rPr>
        <sz val="10"/>
        <color rgb="FF000000"/>
        <rFont val="Calibri"/>
        <family val="2"/>
        <scheme val="minor"/>
      </rPr>
      <t>Perseverancia en el aprendizaje continuo, manteniéndose actualizado y generando o incorporando nuevos conocimientos a su área de trabajo u otros espacios, para obtener mejores resultados.</t>
    </r>
  </si>
  <si>
    <r>
      <rPr>
        <b/>
        <sz val="11"/>
        <color rgb="FF000000"/>
        <rFont val="Calibri"/>
        <family val="2"/>
        <scheme val="minor"/>
      </rPr>
      <t>5. Comportamiento guiado por valores y principios éticos.</t>
    </r>
    <r>
      <rPr>
        <sz val="11"/>
        <color indexed="8"/>
        <rFont val="Calibri"/>
        <family val="2"/>
        <scheme val="minor"/>
      </rPr>
      <t xml:space="preserve">
Capacidad de sentir y obrar con responsabilidad y de acuerdo con los valores morales, respetando a las personas y las políticas organizacionales.</t>
    </r>
  </si>
  <si>
    <t xml:space="preserve">Nivel de desarrollo según áreas de competencia
</t>
  </si>
  <si>
    <t>Seguimiento</t>
  </si>
  <si>
    <t>Evaluación</t>
  </si>
  <si>
    <t>Gestión del conocimiento</t>
  </si>
  <si>
    <t>A</t>
  </si>
  <si>
    <t>B</t>
  </si>
  <si>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</sst>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
    <numFmt numFmtId="165" formatCode="0.0%"/>
  </numFmts>
  <fonts count="39">
    <font>
      <sz val="11"/>
      <color theme="1"/>
      <name val="Calibri"/>
      <family val="2"/>
      <scheme val="minor"/>
    </font>
    <font>
      <sz val="11"/>
      <color theme="1"/>
      <name val="Arial"/>
      <family val="2"/>
    </font>
    <font>
      <b/>
      <sz val="11"/>
      <color theme="1"/>
      <name val="Calibri"/>
      <family val="2"/>
      <scheme val="minor"/>
    </font>
    <font>
      <b/>
      <sz val="10"/>
      <color theme="1"/>
      <name val="Calibri"/>
      <family val="2"/>
      <scheme val="minor"/>
    </font>
    <font>
      <sz val="10"/>
      <color theme="1"/>
      <name val="Calibri"/>
      <family val="2"/>
      <scheme val="minor"/>
    </font>
    <font>
      <sz val="11"/>
      <name val="Calibri"/>
      <family val="2"/>
      <scheme val="minor"/>
    </font>
    <font>
      <sz val="11"/>
      <color indexed="8"/>
      <name val="Calibri"/>
      <family val="2"/>
      <scheme val="minor"/>
    </font>
    <font>
      <sz val="14"/>
      <color theme="1"/>
      <name val="Calibri"/>
      <family val="2"/>
      <scheme val="minor"/>
    </font>
    <font>
      <sz val="9"/>
      <color theme="1"/>
      <name val="Calibri"/>
      <family val="2"/>
      <scheme val="minor"/>
    </font>
    <font>
      <b/>
      <sz val="14"/>
      <color theme="1"/>
      <name val="Calibri"/>
      <family val="2"/>
      <scheme val="minor"/>
    </font>
    <font>
      <b/>
      <sz val="22"/>
      <color theme="1"/>
      <name val="Calibri"/>
      <family val="2"/>
      <scheme val="minor"/>
    </font>
    <font>
      <b/>
      <sz val="11"/>
      <color theme="0"/>
      <name val="Calibri"/>
      <family val="2"/>
      <scheme val="minor"/>
    </font>
    <font>
      <sz val="11"/>
      <color theme="0"/>
      <name val="Calibri"/>
      <family val="2"/>
      <scheme val="minor"/>
    </font>
    <font>
      <sz val="8"/>
      <color theme="1"/>
      <name val="Calibri"/>
      <family val="2"/>
      <scheme val="minor"/>
    </font>
    <font>
      <b/>
      <sz val="9"/>
      <name val="Calibri"/>
      <family val="2"/>
      <scheme val="minor"/>
    </font>
    <font>
      <b/>
      <sz val="9"/>
      <color theme="1"/>
      <name val="Calibri"/>
      <family val="2"/>
      <scheme val="minor"/>
    </font>
    <font>
      <b/>
      <sz val="16"/>
      <color theme="1" tint="0.34998626667073579"/>
      <name val="Calibri"/>
      <family val="2"/>
      <scheme val="minor"/>
    </font>
    <font>
      <b/>
      <sz val="12"/>
      <color theme="0"/>
      <name val="Calibri"/>
      <family val="2"/>
      <scheme val="minor"/>
    </font>
    <font>
      <sz val="11"/>
      <color theme="1"/>
      <name val="Calibri"/>
      <family val="2"/>
      <scheme val="minor"/>
    </font>
    <font>
      <sz val="14"/>
      <name val="Calibri"/>
      <family val="2"/>
      <scheme val="minor"/>
    </font>
    <font>
      <sz val="8"/>
      <color indexed="81"/>
      <name val="Tahoma"/>
      <family val="2"/>
    </font>
    <font>
      <sz val="8"/>
      <color indexed="81"/>
      <name val="Calibri"/>
      <family val="2"/>
      <scheme val="minor"/>
    </font>
    <font>
      <sz val="8"/>
      <color indexed="81"/>
      <name val="Calibri Light"/>
      <family val="2"/>
      <scheme val="major"/>
    </font>
    <font>
      <sz val="11"/>
      <color rgb="FFFF0000"/>
      <name val="Calibri"/>
      <family val="2"/>
      <scheme val="minor"/>
    </font>
    <font>
      <b/>
      <sz val="11"/>
      <color rgb="FF000000"/>
      <name val="Calibri"/>
      <family val="2"/>
      <scheme val="minor"/>
    </font>
    <font>
      <b/>
      <sz val="10"/>
      <name val="Calibri"/>
      <family val="2"/>
      <scheme val="minor"/>
    </font>
    <font>
      <b/>
      <sz val="14"/>
      <color theme="1" tint="0.34998626667073579"/>
      <name val="Calibri"/>
      <family val="2"/>
      <scheme val="minor"/>
    </font>
    <font>
      <b/>
      <sz val="11"/>
      <name val="Calibri"/>
      <family val="2"/>
      <scheme val="minor"/>
    </font>
    <font>
      <sz val="11"/>
      <color rgb="FF000000"/>
      <name val="Calibri"/>
      <family val="2"/>
      <scheme val="minor"/>
    </font>
    <font>
      <sz val="8"/>
      <name val="Calibri"/>
      <family val="2"/>
      <scheme val="minor"/>
    </font>
    <font>
      <b/>
      <sz val="9"/>
      <color theme="0"/>
      <name val="Calibri"/>
      <family val="2"/>
      <scheme val="minor"/>
    </font>
    <font>
      <sz val="9"/>
      <color theme="0"/>
      <name val="Calibri"/>
      <family val="2"/>
      <scheme val="minor"/>
    </font>
    <font>
      <sz val="9"/>
      <color theme="0"/>
      <name val="Arial"/>
      <family val="2"/>
    </font>
    <font>
      <sz val="9"/>
      <color indexed="81"/>
      <name val="Tahoma"/>
      <family val="2"/>
    </font>
    <font>
      <b/>
      <sz val="12"/>
      <name val="Calibri"/>
      <family val="2"/>
      <scheme val="minor"/>
    </font>
    <font>
      <b/>
      <sz val="14"/>
      <name val="Calibri"/>
      <family val="2"/>
      <scheme val="minor"/>
    </font>
    <font>
      <b/>
      <sz val="16"/>
      <name val="Calibri"/>
      <family val="2"/>
      <scheme val="minor"/>
    </font>
    <font>
      <sz val="10"/>
      <color rgb="FF000000"/>
      <name val="Calibri"/>
      <family val="2"/>
      <scheme val="minor"/>
    </font>
    <font>
      <b/>
      <sz val="16"/>
      <color theme="0"/>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rgb="FF002060"/>
        <bgColor indexed="64"/>
      </patternFill>
    </fill>
    <fill>
      <patternFill patternType="solid">
        <fgColor rgb="FFFBFBFB"/>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B050"/>
        <bgColor indexed="64"/>
      </patternFill>
    </fill>
    <fill>
      <patternFill patternType="solid">
        <fgColor rgb="FF00B0F0"/>
        <bgColor indexed="64"/>
      </patternFill>
    </fill>
    <fill>
      <patternFill patternType="solid">
        <fgColor theme="7"/>
        <bgColor indexed="64"/>
      </patternFill>
    </fill>
    <fill>
      <patternFill patternType="solid">
        <fgColor rgb="FF92D05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medium">
        <color indexed="64"/>
      </bottom>
      <diagonal/>
    </border>
    <border>
      <left/>
      <right/>
      <top style="thin">
        <color theme="0" tint="-0.14999847407452621"/>
      </top>
      <bottom/>
      <diagonal/>
    </border>
    <border>
      <left style="thin">
        <color theme="0" tint="-0.14999847407452621"/>
      </left>
      <right/>
      <top style="thin">
        <color theme="0" tint="-0.14999847407452621"/>
      </top>
      <bottom/>
      <diagonal/>
    </border>
    <border>
      <left/>
      <right style="thin">
        <color theme="0" tint="-0.14999847407452621"/>
      </right>
      <top style="thin">
        <color theme="0" tint="-0.14999847407452621"/>
      </top>
      <bottom/>
      <diagonal/>
    </border>
    <border>
      <left style="thin">
        <color theme="0" tint="-0.14999847407452621"/>
      </left>
      <right/>
      <top/>
      <bottom/>
      <diagonal/>
    </border>
    <border>
      <left/>
      <right style="thin">
        <color theme="0" tint="-0.14999847407452621"/>
      </right>
      <top/>
      <bottom/>
      <diagonal/>
    </border>
    <border>
      <left style="thin">
        <color theme="0" tint="-0.14999847407452621"/>
      </left>
      <right/>
      <top/>
      <bottom style="thin">
        <color theme="0" tint="-0.14999847407452621"/>
      </bottom>
      <diagonal/>
    </border>
    <border>
      <left/>
      <right/>
      <top/>
      <bottom style="thin">
        <color theme="0" tint="-0.14999847407452621"/>
      </bottom>
      <diagonal/>
    </border>
    <border>
      <left/>
      <right style="thin">
        <color theme="0" tint="-0.14999847407452621"/>
      </right>
      <top/>
      <bottom style="thin">
        <color theme="0" tint="-0.1499984740745262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tint="-4.9989318521683403E-2"/>
      </left>
      <right/>
      <top/>
      <bottom/>
      <diagonal/>
    </border>
    <border>
      <left style="medium">
        <color theme="0" tint="-4.9989318521683403E-2"/>
      </left>
      <right/>
      <top/>
      <bottom style="medium">
        <color theme="0" tint="-4.9989318521683403E-2"/>
      </bottom>
      <diagonal/>
    </border>
    <border>
      <left/>
      <right/>
      <top/>
      <bottom style="medium">
        <color theme="0" tint="-4.9989318521683403E-2"/>
      </bottom>
      <diagonal/>
    </border>
    <border>
      <left style="thin">
        <color theme="0" tint="-4.9989318521683403E-2"/>
      </left>
      <right style="thin">
        <color theme="0" tint="-4.9989318521683403E-2"/>
      </right>
      <top style="thin">
        <color theme="0" tint="-4.9989318521683403E-2"/>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s>
  <cellStyleXfs count="2">
    <xf numFmtId="0" fontId="0" fillId="0" borderId="0"/>
    <xf numFmtId="9" fontId="18" fillId="0" borderId="0" applyFont="0" applyFill="0" applyBorder="0" applyAlignment="0" applyProtection="0"/>
  </cellStyleXfs>
  <cellXfs count="256">
    <xf numFmtId="0" fontId="0" fillId="0" borderId="0" xfId="0"/>
    <xf numFmtId="0" fontId="1" fillId="2" borderId="0" xfId="0" applyFont="1" applyFill="1" applyAlignment="1">
      <alignment vertical="center" wrapText="1"/>
    </xf>
    <xf numFmtId="0" fontId="0" fillId="2" borderId="0" xfId="0" applyFill="1"/>
    <xf numFmtId="0" fontId="1" fillId="2" borderId="0" xfId="0" applyFont="1" applyFill="1" applyAlignment="1">
      <alignment horizontal="center" vertical="center" wrapText="1"/>
    </xf>
    <xf numFmtId="0" fontId="0" fillId="0" borderId="0" xfId="0" applyAlignment="1">
      <alignment wrapText="1"/>
    </xf>
    <xf numFmtId="0" fontId="4" fillId="0" borderId="0" xfId="0" applyFont="1"/>
    <xf numFmtId="0" fontId="0" fillId="0" borderId="0" xfId="0" applyAlignment="1">
      <alignment horizontal="center" wrapText="1"/>
    </xf>
    <xf numFmtId="0" fontId="0" fillId="0" borderId="0" xfId="0" applyAlignment="1">
      <alignment horizontal="center"/>
    </xf>
    <xf numFmtId="0" fontId="3" fillId="0" borderId="4" xfId="0" applyFont="1" applyBorder="1" applyAlignment="1">
      <alignment horizontal="center" wrapText="1"/>
    </xf>
    <xf numFmtId="0" fontId="3" fillId="0" borderId="12" xfId="0" applyFont="1" applyBorder="1" applyAlignment="1">
      <alignment horizontal="center" wrapText="1"/>
    </xf>
    <xf numFmtId="14" fontId="3" fillId="0" borderId="5" xfId="0" applyNumberFormat="1" applyFont="1" applyBorder="1" applyAlignment="1">
      <alignment horizontal="center" wrapText="1"/>
    </xf>
    <xf numFmtId="14" fontId="0" fillId="0" borderId="0" xfId="0" applyNumberFormat="1" applyAlignment="1">
      <alignment horizontal="center" wrapText="1"/>
    </xf>
    <xf numFmtId="14" fontId="8" fillId="0" borderId="0" xfId="0" applyNumberFormat="1" applyFont="1" applyAlignment="1">
      <alignment wrapText="1"/>
    </xf>
    <xf numFmtId="14" fontId="0" fillId="0" borderId="0" xfId="0" applyNumberFormat="1" applyAlignment="1">
      <alignment wrapText="1"/>
    </xf>
    <xf numFmtId="0" fontId="8" fillId="2" borderId="0" xfId="0" applyFont="1" applyFill="1"/>
    <xf numFmtId="164" fontId="8" fillId="2" borderId="0" xfId="0" applyNumberFormat="1" applyFont="1" applyFill="1" applyAlignment="1">
      <alignment horizontal="center"/>
    </xf>
    <xf numFmtId="164" fontId="15" fillId="3" borderId="2" xfId="0" applyNumberFormat="1" applyFont="1" applyFill="1" applyBorder="1" applyAlignment="1">
      <alignment horizontal="center" vertical="center" wrapText="1"/>
    </xf>
    <xf numFmtId="0" fontId="0" fillId="0" borderId="22" xfId="0" applyBorder="1" applyAlignment="1">
      <alignment horizontal="center" wrapText="1"/>
    </xf>
    <xf numFmtId="0" fontId="0" fillId="0" borderId="23" xfId="0" applyBorder="1" applyAlignment="1">
      <alignment horizontal="center" wrapText="1"/>
    </xf>
    <xf numFmtId="0" fontId="0" fillId="0" borderId="24" xfId="0" applyBorder="1" applyAlignment="1">
      <alignment horizontal="center" wrapText="1"/>
    </xf>
    <xf numFmtId="14" fontId="0" fillId="0" borderId="24" xfId="0" applyNumberFormat="1" applyBorder="1" applyAlignment="1">
      <alignment horizontal="center" wrapText="1"/>
    </xf>
    <xf numFmtId="0" fontId="0" fillId="0" borderId="24" xfId="0" applyBorder="1" applyAlignment="1">
      <alignment horizontal="center"/>
    </xf>
    <xf numFmtId="0" fontId="0" fillId="5" borderId="13" xfId="0" applyFill="1" applyBorder="1"/>
    <xf numFmtId="0" fontId="0" fillId="5" borderId="15" xfId="0" applyFill="1" applyBorder="1"/>
    <xf numFmtId="0" fontId="0" fillId="5" borderId="16" xfId="0" applyFill="1" applyBorder="1" applyAlignment="1">
      <alignment wrapText="1"/>
    </xf>
    <xf numFmtId="0" fontId="16" fillId="5" borderId="0" xfId="0" applyFont="1" applyFill="1" applyAlignment="1">
      <alignment horizontal="center" vertical="center"/>
    </xf>
    <xf numFmtId="0" fontId="9" fillId="5" borderId="0" xfId="0" applyFont="1" applyFill="1"/>
    <xf numFmtId="0" fontId="0" fillId="5" borderId="0" xfId="0" applyFill="1"/>
    <xf numFmtId="0" fontId="0" fillId="5" borderId="17" xfId="0" applyFill="1" applyBorder="1"/>
    <xf numFmtId="0" fontId="0" fillId="5" borderId="18" xfId="0" applyFill="1" applyBorder="1" applyAlignment="1">
      <alignment wrapText="1"/>
    </xf>
    <xf numFmtId="0" fontId="0" fillId="5" borderId="19" xfId="0" applyFill="1" applyBorder="1"/>
    <xf numFmtId="0" fontId="0" fillId="5" borderId="20" xfId="0" applyFill="1" applyBorder="1"/>
    <xf numFmtId="0" fontId="8" fillId="2" borderId="0" xfId="0" applyFont="1" applyFill="1" applyAlignment="1">
      <alignment wrapText="1"/>
    </xf>
    <xf numFmtId="0" fontId="0" fillId="2" borderId="0" xfId="0" applyFill="1" applyAlignment="1">
      <alignment horizontal="center"/>
    </xf>
    <xf numFmtId="0" fontId="13" fillId="2" borderId="0" xfId="0" applyFont="1" applyFill="1"/>
    <xf numFmtId="164" fontId="13" fillId="6" borderId="21" xfId="0" applyNumberFormat="1" applyFont="1" applyFill="1" applyBorder="1" applyAlignment="1">
      <alignment horizontal="center"/>
    </xf>
    <xf numFmtId="0" fontId="13" fillId="2" borderId="0" xfId="0" applyFont="1" applyFill="1" applyAlignment="1">
      <alignment horizontal="center"/>
    </xf>
    <xf numFmtId="1" fontId="13" fillId="2" borderId="21" xfId="0" applyNumberFormat="1" applyFont="1" applyFill="1" applyBorder="1" applyAlignment="1">
      <alignment horizontal="center"/>
    </xf>
    <xf numFmtId="164" fontId="13" fillId="6" borderId="25" xfId="0" applyNumberFormat="1" applyFont="1" applyFill="1" applyBorder="1" applyAlignment="1">
      <alignment horizontal="center"/>
    </xf>
    <xf numFmtId="164" fontId="13" fillId="0" borderId="0" xfId="0" applyNumberFormat="1" applyFont="1" applyAlignment="1">
      <alignment horizontal="center"/>
    </xf>
    <xf numFmtId="0" fontId="14" fillId="3" borderId="4" xfId="0" applyFont="1" applyFill="1" applyBorder="1" applyAlignment="1">
      <alignment horizontal="center" vertical="center"/>
    </xf>
    <xf numFmtId="0" fontId="14" fillId="2" borderId="3" xfId="0" applyFont="1" applyFill="1" applyBorder="1" applyAlignment="1">
      <alignment horizontal="left" vertical="center"/>
    </xf>
    <xf numFmtId="0" fontId="14" fillId="2" borderId="7" xfId="0" applyFont="1" applyFill="1" applyBorder="1" applyAlignment="1">
      <alignment horizontal="left" vertical="center"/>
    </xf>
    <xf numFmtId="0" fontId="14" fillId="2" borderId="6" xfId="0" applyFont="1" applyFill="1" applyBorder="1" applyAlignment="1">
      <alignment horizontal="left" vertical="center"/>
    </xf>
    <xf numFmtId="0" fontId="8" fillId="2" borderId="0" xfId="0" applyFont="1" applyFill="1" applyAlignment="1">
      <alignment horizontal="left" vertical="center" wrapText="1"/>
    </xf>
    <xf numFmtId="0" fontId="15" fillId="2" borderId="0" xfId="0" applyFont="1" applyFill="1" applyAlignment="1">
      <alignment horizontal="left" vertical="center" wrapText="1"/>
    </xf>
    <xf numFmtId="0" fontId="14" fillId="3" borderId="4" xfId="0" applyFont="1" applyFill="1" applyBorder="1" applyAlignment="1">
      <alignment vertical="center"/>
    </xf>
    <xf numFmtId="0" fontId="5" fillId="2" borderId="0" xfId="0" applyFont="1" applyFill="1"/>
    <xf numFmtId="165" fontId="10" fillId="5" borderId="19" xfId="1" applyNumberFormat="1" applyFont="1" applyFill="1" applyBorder="1" applyAlignment="1" applyProtection="1">
      <alignment horizontal="center" vertical="top"/>
    </xf>
    <xf numFmtId="165" fontId="13" fillId="2" borderId="21" xfId="1" applyNumberFormat="1" applyFont="1" applyFill="1" applyBorder="1" applyAlignment="1" applyProtection="1">
      <alignment horizontal="center"/>
    </xf>
    <xf numFmtId="0" fontId="12" fillId="0" borderId="0" xfId="0" applyFont="1"/>
    <xf numFmtId="0" fontId="12" fillId="2" borderId="0" xfId="0" applyFont="1" applyFill="1"/>
    <xf numFmtId="0" fontId="0" fillId="0" borderId="34" xfId="0" applyBorder="1" applyAlignment="1">
      <alignment horizontal="center" wrapText="1"/>
    </xf>
    <xf numFmtId="0" fontId="0" fillId="0" borderId="26" xfId="0" applyBorder="1" applyAlignment="1">
      <alignment horizontal="center"/>
    </xf>
    <xf numFmtId="0" fontId="0" fillId="0" borderId="0" xfId="0" applyAlignment="1">
      <alignment horizontal="left" wrapText="1"/>
    </xf>
    <xf numFmtId="0" fontId="0" fillId="0" borderId="33" xfId="0" applyBorder="1" applyAlignment="1">
      <alignment horizontal="center"/>
    </xf>
    <xf numFmtId="0" fontId="0" fillId="0" borderId="10" xfId="0" applyBorder="1" applyAlignment="1">
      <alignment horizontal="center"/>
    </xf>
    <xf numFmtId="0" fontId="0" fillId="0" borderId="26" xfId="0" applyBorder="1" applyAlignment="1">
      <alignment horizontal="left"/>
    </xf>
    <xf numFmtId="14" fontId="0" fillId="0" borderId="27" xfId="0" applyNumberFormat="1" applyBorder="1" applyAlignment="1">
      <alignment horizontal="center" wrapText="1"/>
    </xf>
    <xf numFmtId="0" fontId="0" fillId="0" borderId="10" xfId="0" applyBorder="1" applyAlignment="1">
      <alignment horizontal="left"/>
    </xf>
    <xf numFmtId="0" fontId="0" fillId="0" borderId="32" xfId="0" applyBorder="1" applyAlignment="1">
      <alignment horizontal="center" wrapText="1"/>
    </xf>
    <xf numFmtId="14" fontId="0" fillId="0" borderId="36" xfId="0" applyNumberFormat="1" applyBorder="1" applyAlignment="1">
      <alignment horizontal="center" wrapText="1"/>
    </xf>
    <xf numFmtId="0" fontId="0" fillId="0" borderId="33" xfId="0" applyBorder="1" applyAlignment="1">
      <alignment horizontal="left"/>
    </xf>
    <xf numFmtId="14" fontId="0" fillId="0" borderId="35" xfId="0" applyNumberFormat="1" applyBorder="1" applyAlignment="1">
      <alignment horizontal="center" wrapText="1"/>
    </xf>
    <xf numFmtId="0" fontId="2" fillId="2" borderId="0" xfId="0" applyFont="1" applyFill="1" applyAlignment="1">
      <alignment vertical="center"/>
    </xf>
    <xf numFmtId="0" fontId="19" fillId="2" borderId="0" xfId="0" applyFont="1" applyFill="1" applyAlignment="1">
      <alignment vertical="center"/>
    </xf>
    <xf numFmtId="0" fontId="7" fillId="2" borderId="0" xfId="0" applyFont="1" applyFill="1" applyAlignment="1">
      <alignment vertical="center"/>
    </xf>
    <xf numFmtId="0" fontId="5" fillId="2" borderId="0" xfId="0" applyFont="1" applyFill="1" applyAlignment="1">
      <alignment vertical="center"/>
    </xf>
    <xf numFmtId="0" fontId="0" fillId="2" borderId="0" xfId="0" applyFill="1" applyAlignment="1">
      <alignment vertical="center"/>
    </xf>
    <xf numFmtId="0" fontId="12" fillId="2" borderId="0" xfId="0" applyFont="1" applyFill="1" applyAlignment="1">
      <alignment vertical="center"/>
    </xf>
    <xf numFmtId="0" fontId="2" fillId="2" borderId="0" xfId="0" applyFont="1" applyFill="1" applyAlignment="1">
      <alignment horizontal="left" vertical="center" wrapText="1"/>
    </xf>
    <xf numFmtId="0" fontId="6" fillId="2" borderId="1" xfId="0" applyFont="1" applyFill="1" applyBorder="1" applyAlignment="1">
      <alignment vertical="top" wrapText="1"/>
    </xf>
    <xf numFmtId="0" fontId="17" fillId="0" borderId="0" xfId="0" applyFont="1" applyAlignment="1">
      <alignment horizontal="center"/>
    </xf>
    <xf numFmtId="0" fontId="25" fillId="3" borderId="10" xfId="0" applyFont="1" applyFill="1" applyBorder="1" applyAlignment="1">
      <alignment vertical="center"/>
    </xf>
    <xf numFmtId="164" fontId="3" fillId="3" borderId="2" xfId="0" applyNumberFormat="1" applyFont="1" applyFill="1" applyBorder="1" applyAlignment="1">
      <alignment horizontal="center" vertical="center" wrapText="1"/>
    </xf>
    <xf numFmtId="0" fontId="8" fillId="0" borderId="11" xfId="0" applyFont="1" applyBorder="1" applyAlignment="1">
      <alignment vertical="top" wrapText="1"/>
    </xf>
    <xf numFmtId="0" fontId="8" fillId="0" borderId="8" xfId="0" applyFont="1" applyBorder="1" applyAlignment="1">
      <alignment vertical="top" wrapText="1"/>
    </xf>
    <xf numFmtId="0" fontId="8" fillId="0" borderId="9" xfId="0" applyFont="1" applyBorder="1" applyAlignment="1">
      <alignment vertical="top" wrapText="1"/>
    </xf>
    <xf numFmtId="0" fontId="8" fillId="0" borderId="37" xfId="0" applyFont="1" applyBorder="1" applyAlignment="1">
      <alignment vertical="top" wrapText="1"/>
    </xf>
    <xf numFmtId="0" fontId="14" fillId="3" borderId="37" xfId="0" applyFont="1" applyFill="1" applyBorder="1" applyAlignment="1">
      <alignment vertical="center"/>
    </xf>
    <xf numFmtId="164" fontId="8" fillId="2" borderId="11" xfId="0" applyNumberFormat="1" applyFont="1" applyFill="1" applyBorder="1" applyAlignment="1">
      <alignment horizontal="center" vertical="center" wrapText="1"/>
    </xf>
    <xf numFmtId="164" fontId="8" fillId="2" borderId="42" xfId="0" applyNumberFormat="1" applyFont="1" applyFill="1" applyBorder="1" applyAlignment="1">
      <alignment horizontal="center" vertical="center" wrapText="1"/>
    </xf>
    <xf numFmtId="164" fontId="8" fillId="2" borderId="38" xfId="0" applyNumberFormat="1" applyFont="1" applyFill="1" applyBorder="1" applyAlignment="1">
      <alignment horizontal="center" vertical="center" wrapText="1"/>
    </xf>
    <xf numFmtId="0" fontId="26" fillId="5" borderId="14" xfId="0" applyFont="1" applyFill="1" applyBorder="1"/>
    <xf numFmtId="0" fontId="2" fillId="2" borderId="29" xfId="0" applyFont="1" applyFill="1" applyBorder="1" applyAlignment="1" applyProtection="1">
      <alignment horizontal="center" vertical="center" wrapText="1"/>
      <protection locked="0"/>
    </xf>
    <xf numFmtId="0" fontId="2" fillId="2" borderId="0" xfId="0" applyFont="1" applyFill="1"/>
    <xf numFmtId="0" fontId="2" fillId="6" borderId="31" xfId="0" applyFont="1" applyFill="1" applyBorder="1" applyAlignment="1">
      <alignment horizontal="left" vertical="top" wrapText="1"/>
    </xf>
    <xf numFmtId="0" fontId="2" fillId="2" borderId="29" xfId="0" applyFont="1" applyFill="1" applyBorder="1" applyAlignment="1" applyProtection="1">
      <alignment vertical="center"/>
      <protection locked="0"/>
    </xf>
    <xf numFmtId="0" fontId="2" fillId="6"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14" fontId="0" fillId="2" borderId="1" xfId="0" applyNumberFormat="1" applyFill="1" applyBorder="1" applyAlignment="1" applyProtection="1">
      <alignment horizontal="center" vertical="top" wrapText="1"/>
      <protection locked="0"/>
    </xf>
    <xf numFmtId="0" fontId="8" fillId="0" borderId="7" xfId="0" applyFont="1" applyBorder="1" applyAlignment="1">
      <alignment vertical="top" wrapText="1"/>
    </xf>
    <xf numFmtId="0" fontId="8" fillId="0" borderId="6" xfId="0" applyFont="1" applyBorder="1" applyAlignment="1">
      <alignment vertical="top" wrapText="1"/>
    </xf>
    <xf numFmtId="164" fontId="15" fillId="3" borderId="37" xfId="0" applyNumberFormat="1" applyFont="1" applyFill="1" applyBorder="1" applyAlignment="1">
      <alignment horizontal="center" vertical="center" wrapText="1"/>
    </xf>
    <xf numFmtId="0" fontId="14" fillId="3" borderId="33" xfId="0" applyFont="1" applyFill="1" applyBorder="1" applyAlignment="1">
      <alignment vertical="center"/>
    </xf>
    <xf numFmtId="0" fontId="0" fillId="6" borderId="30" xfId="0" applyFill="1" applyBorder="1" applyAlignment="1">
      <alignment vertical="center"/>
    </xf>
    <xf numFmtId="0" fontId="0" fillId="6" borderId="28" xfId="0" applyFill="1" applyBorder="1" applyAlignment="1">
      <alignment vertical="center"/>
    </xf>
    <xf numFmtId="0" fontId="5" fillId="0" borderId="1" xfId="0" applyFont="1" applyBorder="1" applyAlignment="1">
      <alignment vertical="top" wrapText="1"/>
    </xf>
    <xf numFmtId="0" fontId="28" fillId="0" borderId="1" xfId="0" applyFont="1" applyBorder="1" applyAlignment="1">
      <alignment vertical="top" wrapText="1"/>
    </xf>
    <xf numFmtId="0" fontId="28" fillId="0" borderId="1" xfId="0" applyFont="1" applyBorder="1" applyAlignment="1">
      <alignment vertical="center" wrapText="1"/>
    </xf>
    <xf numFmtId="0" fontId="5" fillId="0" borderId="1" xfId="0" applyFont="1" applyBorder="1" applyAlignment="1">
      <alignment vertical="center" wrapText="1"/>
    </xf>
    <xf numFmtId="0" fontId="5" fillId="0" borderId="39" xfId="0" applyFont="1" applyBorder="1" applyAlignment="1">
      <alignment vertical="center" wrapText="1"/>
    </xf>
    <xf numFmtId="0" fontId="3" fillId="9" borderId="4" xfId="0" applyFont="1" applyFill="1" applyBorder="1" applyAlignment="1">
      <alignment horizontal="center"/>
    </xf>
    <xf numFmtId="0" fontId="3" fillId="9" borderId="12" xfId="0" applyFont="1" applyFill="1" applyBorder="1" applyAlignment="1">
      <alignment horizontal="center"/>
    </xf>
    <xf numFmtId="0" fontId="3" fillId="9" borderId="5" xfId="0" applyFont="1" applyFill="1" applyBorder="1" applyAlignment="1">
      <alignment horizontal="center"/>
    </xf>
    <xf numFmtId="0" fontId="3" fillId="9" borderId="32" xfId="0" applyFont="1" applyFill="1" applyBorder="1" applyAlignment="1">
      <alignment horizontal="center"/>
    </xf>
    <xf numFmtId="0" fontId="3" fillId="8" borderId="32" xfId="0" applyFont="1" applyFill="1" applyBorder="1" applyAlignment="1">
      <alignment horizontal="center"/>
    </xf>
    <xf numFmtId="0" fontId="3" fillId="10" borderId="32" xfId="0" applyFont="1" applyFill="1" applyBorder="1" applyAlignment="1">
      <alignment horizontal="center"/>
    </xf>
    <xf numFmtId="0" fontId="3" fillId="11" borderId="32" xfId="0" applyFont="1" applyFill="1" applyBorder="1" applyAlignment="1">
      <alignment horizontal="center"/>
    </xf>
    <xf numFmtId="0" fontId="3" fillId="8" borderId="36" xfId="0" applyFont="1" applyFill="1" applyBorder="1" applyAlignment="1">
      <alignment horizontal="center"/>
    </xf>
    <xf numFmtId="0" fontId="3" fillId="8" borderId="10" xfId="0" applyFont="1" applyFill="1" applyBorder="1" applyAlignment="1">
      <alignment horizontal="center"/>
    </xf>
    <xf numFmtId="0" fontId="3" fillId="10" borderId="10" xfId="0" applyFont="1" applyFill="1" applyBorder="1" applyAlignment="1">
      <alignment horizontal="center"/>
    </xf>
    <xf numFmtId="0" fontId="3" fillId="11" borderId="10" xfId="0" applyFont="1" applyFill="1" applyBorder="1" applyAlignment="1">
      <alignment horizontal="center"/>
    </xf>
    <xf numFmtId="0" fontId="4" fillId="0" borderId="26" xfId="0" applyFont="1" applyBorder="1"/>
    <xf numFmtId="0" fontId="2" fillId="11" borderId="28" xfId="0" applyFont="1" applyFill="1" applyBorder="1" applyAlignment="1">
      <alignment vertical="center"/>
    </xf>
    <xf numFmtId="0" fontId="27" fillId="9" borderId="30" xfId="0" applyFont="1" applyFill="1" applyBorder="1" applyAlignment="1">
      <alignment vertical="center"/>
    </xf>
    <xf numFmtId="0" fontId="11" fillId="9" borderId="31" xfId="0" applyFont="1" applyFill="1" applyBorder="1" applyAlignment="1">
      <alignment vertical="center"/>
    </xf>
    <xf numFmtId="0" fontId="5" fillId="0" borderId="41" xfId="0" applyFont="1" applyBorder="1" applyAlignment="1">
      <alignment vertical="top" wrapText="1"/>
    </xf>
    <xf numFmtId="0" fontId="2" fillId="2" borderId="43" xfId="0" applyFont="1" applyFill="1" applyBorder="1" applyAlignment="1" applyProtection="1">
      <alignment horizontal="center" vertical="center" wrapText="1"/>
      <protection locked="0"/>
    </xf>
    <xf numFmtId="0" fontId="2" fillId="7" borderId="28" xfId="0" applyFont="1" applyFill="1" applyBorder="1" applyAlignment="1">
      <alignment vertical="center" wrapText="1"/>
    </xf>
    <xf numFmtId="0" fontId="2" fillId="7" borderId="29" xfId="0" applyFont="1" applyFill="1" applyBorder="1" applyAlignment="1">
      <alignment vertical="center" wrapText="1"/>
    </xf>
    <xf numFmtId="0" fontId="2" fillId="7" borderId="44" xfId="0" applyFont="1" applyFill="1" applyBorder="1" applyAlignment="1">
      <alignment vertical="center" wrapText="1"/>
    </xf>
    <xf numFmtId="0" fontId="27" fillId="10" borderId="28" xfId="0" applyFont="1" applyFill="1" applyBorder="1" applyAlignment="1">
      <alignment vertical="center"/>
    </xf>
    <xf numFmtId="0" fontId="0" fillId="2" borderId="28" xfId="0" applyFill="1" applyBorder="1" applyAlignment="1" applyProtection="1">
      <alignment vertical="center"/>
      <protection locked="0"/>
    </xf>
    <xf numFmtId="0" fontId="0" fillId="0" borderId="28" xfId="0" applyBorder="1" applyAlignment="1" applyProtection="1">
      <alignment horizontal="left" vertical="center"/>
      <protection locked="0"/>
    </xf>
    <xf numFmtId="0" fontId="6" fillId="2" borderId="0" xfId="0" applyFont="1" applyFill="1" applyAlignment="1">
      <alignment vertical="center" wrapText="1"/>
    </xf>
    <xf numFmtId="0" fontId="6" fillId="0" borderId="0" xfId="0" applyFont="1" applyAlignment="1">
      <alignment vertical="center" wrapText="1"/>
    </xf>
    <xf numFmtId="165" fontId="8" fillId="2" borderId="11" xfId="1" applyNumberFormat="1" applyFont="1" applyFill="1" applyBorder="1" applyAlignment="1" applyProtection="1">
      <alignment horizontal="center" vertical="center"/>
    </xf>
    <xf numFmtId="165" fontId="8" fillId="2" borderId="42" xfId="1" applyNumberFormat="1" applyFont="1" applyFill="1" applyBorder="1" applyAlignment="1" applyProtection="1">
      <alignment horizontal="center" vertical="center"/>
    </xf>
    <xf numFmtId="165" fontId="8" fillId="2" borderId="38" xfId="1" applyNumberFormat="1" applyFont="1" applyFill="1" applyBorder="1" applyAlignment="1" applyProtection="1">
      <alignment horizontal="center" vertical="center"/>
    </xf>
    <xf numFmtId="0" fontId="18" fillId="0" borderId="0" xfId="0" applyFont="1"/>
    <xf numFmtId="0" fontId="18" fillId="2" borderId="0" xfId="0" applyFont="1" applyFill="1"/>
    <xf numFmtId="49" fontId="30" fillId="0" borderId="0" xfId="1" applyNumberFormat="1" applyFont="1" applyFill="1" applyAlignment="1" applyProtection="1">
      <alignment horizontal="center"/>
    </xf>
    <xf numFmtId="49" fontId="31" fillId="0" borderId="0" xfId="1" applyNumberFormat="1" applyFont="1" applyFill="1" applyBorder="1" applyAlignment="1" applyProtection="1">
      <alignment horizontal="left" vertical="center" wrapText="1"/>
    </xf>
    <xf numFmtId="164" fontId="11" fillId="0" borderId="0" xfId="0" applyNumberFormat="1" applyFont="1" applyAlignment="1">
      <alignment horizontal="center" vertical="center" wrapText="1"/>
    </xf>
    <xf numFmtId="1" fontId="11" fillId="0" borderId="0" xfId="0" applyNumberFormat="1" applyFont="1" applyAlignment="1">
      <alignment horizontal="center" vertical="center" wrapText="1"/>
    </xf>
    <xf numFmtId="49" fontId="31" fillId="0" borderId="0" xfId="1" applyNumberFormat="1" applyFont="1" applyFill="1" applyAlignment="1" applyProtection="1"/>
    <xf numFmtId="165" fontId="12" fillId="0" borderId="0" xfId="1" applyNumberFormat="1" applyFont="1" applyFill="1" applyBorder="1" applyAlignment="1" applyProtection="1">
      <alignment horizontal="center"/>
    </xf>
    <xf numFmtId="49" fontId="31" fillId="0" borderId="0" xfId="1" applyNumberFormat="1" applyFont="1" applyFill="1" applyBorder="1" applyAlignment="1" applyProtection="1">
      <alignment horizontal="center"/>
    </xf>
    <xf numFmtId="2" fontId="12" fillId="0" borderId="0" xfId="0" applyNumberFormat="1" applyFont="1" applyAlignment="1">
      <alignment horizontal="center"/>
    </xf>
    <xf numFmtId="49" fontId="30" fillId="0" borderId="0" xfId="1" applyNumberFormat="1" applyFont="1" applyFill="1" applyBorder="1" applyAlignment="1" applyProtection="1">
      <alignment horizontal="center"/>
    </xf>
    <xf numFmtId="49" fontId="30" fillId="0" borderId="0" xfId="1" applyNumberFormat="1" applyFont="1" applyFill="1" applyBorder="1" applyAlignment="1" applyProtection="1">
      <alignment horizontal="left"/>
    </xf>
    <xf numFmtId="49" fontId="31" fillId="0" borderId="0" xfId="1" applyNumberFormat="1" applyFont="1" applyFill="1" applyBorder="1" applyAlignment="1" applyProtection="1">
      <alignment horizontal="left" wrapText="1"/>
    </xf>
    <xf numFmtId="49" fontId="32" fillId="0" borderId="0" xfId="1" applyNumberFormat="1" applyFont="1" applyFill="1" applyBorder="1" applyAlignment="1" applyProtection="1">
      <alignment horizontal="center"/>
    </xf>
    <xf numFmtId="49" fontId="30" fillId="0" borderId="0" xfId="1" applyNumberFormat="1" applyFont="1" applyFill="1" applyBorder="1" applyAlignment="1" applyProtection="1">
      <alignment horizontal="center" wrapText="1"/>
    </xf>
    <xf numFmtId="1" fontId="12" fillId="0" borderId="0" xfId="1" applyNumberFormat="1" applyFont="1" applyFill="1" applyBorder="1" applyAlignment="1" applyProtection="1">
      <alignment horizontal="center"/>
    </xf>
    <xf numFmtId="49" fontId="31" fillId="0" borderId="0" xfId="1" applyNumberFormat="1" applyFont="1" applyFill="1" applyProtection="1"/>
    <xf numFmtId="0" fontId="8" fillId="0" borderId="3" xfId="0" applyFont="1" applyBorder="1" applyAlignment="1">
      <alignment horizontal="left" vertical="top" wrapText="1"/>
    </xf>
    <xf numFmtId="0" fontId="8" fillId="0" borderId="7" xfId="0" applyFont="1" applyBorder="1" applyAlignment="1">
      <alignment horizontal="left" vertical="top" wrapText="1"/>
    </xf>
    <xf numFmtId="0" fontId="8" fillId="0" borderId="6" xfId="0" applyFont="1" applyBorder="1" applyAlignment="1">
      <alignment horizontal="left" vertical="top" wrapText="1"/>
    </xf>
    <xf numFmtId="0" fontId="2" fillId="7" borderId="29" xfId="0" applyFont="1" applyFill="1" applyBorder="1" applyAlignment="1" applyProtection="1">
      <alignment vertical="center" wrapText="1"/>
      <protection locked="0"/>
    </xf>
    <xf numFmtId="0" fontId="2" fillId="2" borderId="0" xfId="0" applyFont="1" applyFill="1" applyAlignment="1" applyProtection="1">
      <alignment vertical="center"/>
      <protection locked="0"/>
    </xf>
    <xf numFmtId="0" fontId="27" fillId="10" borderId="29" xfId="0" applyFont="1" applyFill="1" applyBorder="1" applyAlignment="1" applyProtection="1">
      <alignment vertical="center"/>
      <protection locked="0"/>
    </xf>
    <xf numFmtId="0" fontId="2" fillId="7" borderId="43" xfId="0" applyFont="1" applyFill="1" applyBorder="1" applyAlignment="1" applyProtection="1">
      <alignment vertical="center" wrapText="1"/>
      <protection locked="0"/>
    </xf>
    <xf numFmtId="0" fontId="2" fillId="11" borderId="29" xfId="0" applyFont="1" applyFill="1" applyBorder="1" applyAlignment="1" applyProtection="1">
      <alignment vertical="center"/>
      <protection locked="0"/>
    </xf>
    <xf numFmtId="0" fontId="0" fillId="0" borderId="0" xfId="0" applyAlignment="1">
      <alignment horizontal="left"/>
    </xf>
    <xf numFmtId="0" fontId="2" fillId="7" borderId="28" xfId="0" applyFont="1" applyFill="1" applyBorder="1" applyAlignment="1">
      <alignment vertical="top" wrapText="1"/>
    </xf>
    <xf numFmtId="0" fontId="12" fillId="2" borderId="0" xfId="0" applyFont="1" applyFill="1" applyAlignment="1">
      <alignment vertical="top"/>
    </xf>
    <xf numFmtId="0" fontId="2" fillId="2" borderId="0" xfId="0" applyFont="1" applyFill="1" applyAlignment="1">
      <alignment horizontal="left" vertical="top" wrapText="1"/>
    </xf>
    <xf numFmtId="0" fontId="27" fillId="10" borderId="28" xfId="0" applyFont="1" applyFill="1" applyBorder="1" applyAlignment="1">
      <alignment vertical="top"/>
    </xf>
    <xf numFmtId="0" fontId="2" fillId="7" borderId="44" xfId="0" applyFont="1" applyFill="1" applyBorder="1" applyAlignment="1">
      <alignment vertical="top" wrapText="1"/>
    </xf>
    <xf numFmtId="0" fontId="2" fillId="11" borderId="28" xfId="0" applyFont="1" applyFill="1" applyBorder="1" applyAlignment="1">
      <alignment vertical="top"/>
    </xf>
    <xf numFmtId="0" fontId="5" fillId="0" borderId="44" xfId="0" applyFont="1" applyBorder="1" applyAlignment="1">
      <alignment vertical="top" wrapText="1"/>
    </xf>
    <xf numFmtId="0" fontId="5" fillId="0" borderId="28" xfId="0" applyFont="1" applyBorder="1" applyAlignment="1">
      <alignment vertical="top" wrapText="1"/>
    </xf>
    <xf numFmtId="0" fontId="28" fillId="0" borderId="28" xfId="0" applyFont="1" applyBorder="1" applyAlignment="1">
      <alignment vertical="top" wrapText="1"/>
    </xf>
    <xf numFmtId="0" fontId="5" fillId="0" borderId="30" xfId="0" applyFont="1" applyBorder="1" applyAlignment="1">
      <alignment vertical="top" wrapText="1"/>
    </xf>
    <xf numFmtId="0" fontId="6" fillId="2" borderId="28" xfId="0" applyFont="1" applyFill="1" applyBorder="1" applyAlignment="1">
      <alignment vertical="top" wrapText="1"/>
    </xf>
    <xf numFmtId="0" fontId="0" fillId="0" borderId="0" xfId="0" applyAlignment="1">
      <alignment vertical="top"/>
    </xf>
    <xf numFmtId="0" fontId="0" fillId="0" borderId="0" xfId="0" applyAlignment="1">
      <alignment horizontal="right" vertical="top"/>
    </xf>
    <xf numFmtId="164" fontId="0" fillId="0" borderId="1" xfId="0" applyNumberFormat="1" applyBorder="1" applyAlignment="1">
      <alignment horizontal="right" vertical="top"/>
    </xf>
    <xf numFmtId="0" fontId="0" fillId="0" borderId="0" xfId="0" applyAlignment="1">
      <alignment horizontal="center" vertical="top"/>
    </xf>
    <xf numFmtId="164" fontId="0" fillId="0" borderId="1" xfId="0" applyNumberFormat="1" applyBorder="1" applyAlignment="1">
      <alignment horizontal="center" vertical="top"/>
    </xf>
    <xf numFmtId="164" fontId="0" fillId="0" borderId="0" xfId="0" applyNumberFormat="1" applyAlignment="1">
      <alignment horizontal="center" vertical="top"/>
    </xf>
    <xf numFmtId="164" fontId="2" fillId="0" borderId="1" xfId="0" applyNumberFormat="1" applyFont="1" applyBorder="1" applyAlignment="1">
      <alignment horizontal="center" vertical="top"/>
    </xf>
    <xf numFmtId="164" fontId="2" fillId="3" borderId="37" xfId="0" applyNumberFormat="1" applyFont="1" applyFill="1" applyBorder="1" applyAlignment="1">
      <alignment horizontal="center" vertical="top" wrapText="1"/>
    </xf>
    <xf numFmtId="164" fontId="2" fillId="0" borderId="41" xfId="0" applyNumberFormat="1" applyFont="1" applyBorder="1" applyAlignment="1">
      <alignment horizontal="center" vertical="top"/>
    </xf>
    <xf numFmtId="0" fontId="27" fillId="9" borderId="28" xfId="0" applyFont="1" applyFill="1" applyBorder="1" applyAlignment="1">
      <alignment vertical="top"/>
    </xf>
    <xf numFmtId="0" fontId="0" fillId="9" borderId="45" xfId="0" applyFill="1" applyBorder="1" applyAlignment="1">
      <alignment horizontal="center" vertical="top"/>
    </xf>
    <xf numFmtId="0" fontId="0" fillId="9" borderId="29" xfId="0" applyFill="1" applyBorder="1" applyAlignment="1">
      <alignment horizontal="right" vertical="top"/>
    </xf>
    <xf numFmtId="165" fontId="2" fillId="2" borderId="41" xfId="1" applyNumberFormat="1" applyFont="1" applyFill="1" applyBorder="1" applyAlignment="1" applyProtection="1">
      <alignment horizontal="right" vertical="top"/>
    </xf>
    <xf numFmtId="165" fontId="0" fillId="2" borderId="1" xfId="1" applyNumberFormat="1" applyFont="1" applyFill="1" applyBorder="1" applyAlignment="1" applyProtection="1">
      <alignment horizontal="right" vertical="top"/>
    </xf>
    <xf numFmtId="165" fontId="2" fillId="2" borderId="1" xfId="1" applyNumberFormat="1" applyFont="1" applyFill="1" applyBorder="1" applyAlignment="1" applyProtection="1">
      <alignment horizontal="right" vertical="top"/>
    </xf>
    <xf numFmtId="165" fontId="0" fillId="0" borderId="0" xfId="0" applyNumberFormat="1" applyAlignment="1">
      <alignment horizontal="right" vertical="top"/>
    </xf>
    <xf numFmtId="164" fontId="0" fillId="0" borderId="41" xfId="0" applyNumberFormat="1" applyBorder="1" applyAlignment="1">
      <alignment horizontal="center" vertical="top"/>
    </xf>
    <xf numFmtId="0" fontId="0" fillId="10" borderId="45" xfId="0" applyFill="1" applyBorder="1" applyAlignment="1">
      <alignment horizontal="center" vertical="top"/>
    </xf>
    <xf numFmtId="165" fontId="0" fillId="10" borderId="29" xfId="0" applyNumberFormat="1" applyFill="1" applyBorder="1" applyAlignment="1">
      <alignment horizontal="right" vertical="top"/>
    </xf>
    <xf numFmtId="0" fontId="6" fillId="2" borderId="44" xfId="0" applyFont="1" applyFill="1" applyBorder="1" applyAlignment="1">
      <alignment vertical="top" wrapText="1"/>
    </xf>
    <xf numFmtId="164" fontId="0" fillId="0" borderId="41" xfId="0" applyNumberFormat="1" applyBorder="1" applyAlignment="1">
      <alignment horizontal="right" vertical="top"/>
    </xf>
    <xf numFmtId="164" fontId="0" fillId="11" borderId="45" xfId="0" applyNumberFormat="1" applyFill="1" applyBorder="1" applyAlignment="1">
      <alignment horizontal="center" vertical="top"/>
    </xf>
    <xf numFmtId="0" fontId="0" fillId="11" borderId="29" xfId="0" applyFill="1" applyBorder="1" applyAlignment="1">
      <alignment horizontal="right" vertical="top"/>
    </xf>
    <xf numFmtId="0" fontId="27" fillId="8" borderId="28" xfId="0" applyFont="1" applyFill="1" applyBorder="1" applyAlignment="1">
      <alignment vertical="top"/>
    </xf>
    <xf numFmtId="0" fontId="0" fillId="8" borderId="45" xfId="0" applyFill="1" applyBorder="1" applyAlignment="1">
      <alignment horizontal="center" vertical="top"/>
    </xf>
    <xf numFmtId="165" fontId="0" fillId="8" borderId="29" xfId="0" applyNumberFormat="1" applyFill="1" applyBorder="1" applyAlignment="1">
      <alignment horizontal="right" vertical="top"/>
    </xf>
    <xf numFmtId="164" fontId="4" fillId="0" borderId="1" xfId="1" applyNumberFormat="1" applyFont="1" applyBorder="1" applyAlignment="1">
      <alignment vertical="top"/>
    </xf>
    <xf numFmtId="0" fontId="8" fillId="2" borderId="0" xfId="0" applyFont="1" applyFill="1" applyAlignment="1">
      <alignment vertical="center"/>
    </xf>
    <xf numFmtId="0" fontId="8" fillId="0" borderId="0" xfId="0" applyFont="1" applyAlignment="1">
      <alignment vertical="center"/>
    </xf>
    <xf numFmtId="164" fontId="8" fillId="2" borderId="1" xfId="0" applyNumberFormat="1" applyFont="1" applyFill="1" applyBorder="1" applyAlignment="1">
      <alignment vertical="center"/>
    </xf>
    <xf numFmtId="2" fontId="8" fillId="0" borderId="0" xfId="0" applyNumberFormat="1" applyFont="1" applyAlignment="1">
      <alignment horizontal="center" vertical="center"/>
    </xf>
    <xf numFmtId="10" fontId="8" fillId="2" borderId="0" xfId="1" applyNumberFormat="1" applyFont="1" applyFill="1" applyBorder="1" applyAlignment="1" applyProtection="1">
      <alignment horizontal="center" vertical="center"/>
    </xf>
    <xf numFmtId="165" fontId="8" fillId="2" borderId="0" xfId="1" applyNumberFormat="1" applyFont="1" applyFill="1" applyBorder="1" applyAlignment="1" applyProtection="1">
      <alignment horizontal="center" vertical="center"/>
    </xf>
    <xf numFmtId="164" fontId="8" fillId="2" borderId="0" xfId="0" applyNumberFormat="1" applyFont="1" applyFill="1" applyAlignment="1">
      <alignment horizontal="center" vertical="center" wrapText="1"/>
    </xf>
    <xf numFmtId="0" fontId="17" fillId="2" borderId="0" xfId="0" applyFont="1" applyFill="1" applyAlignment="1">
      <alignment horizontal="center"/>
    </xf>
    <xf numFmtId="164" fontId="15" fillId="2" borderId="0" xfId="0" applyNumberFormat="1" applyFont="1" applyFill="1" applyAlignment="1">
      <alignment horizontal="center" vertical="center" wrapText="1"/>
    </xf>
    <xf numFmtId="0" fontId="14" fillId="2" borderId="0" xfId="0" applyFont="1" applyFill="1" applyAlignment="1">
      <alignment horizontal="left" vertical="center"/>
    </xf>
    <xf numFmtId="164" fontId="3" fillId="2" borderId="0" xfId="0" applyNumberFormat="1" applyFont="1" applyFill="1" applyAlignment="1">
      <alignment horizontal="center" vertical="center" wrapText="1"/>
    </xf>
    <xf numFmtId="0" fontId="27" fillId="2" borderId="0" xfId="0" applyFont="1" applyFill="1" applyAlignment="1">
      <alignment horizontal="left" vertical="center"/>
    </xf>
    <xf numFmtId="0" fontId="2" fillId="2" borderId="0" xfId="0" applyFont="1" applyFill="1" applyAlignment="1">
      <alignment horizontal="left" vertical="center"/>
    </xf>
    <xf numFmtId="165" fontId="8" fillId="2" borderId="8" xfId="1" applyNumberFormat="1" applyFont="1" applyFill="1" applyBorder="1" applyAlignment="1" applyProtection="1">
      <alignment horizontal="center" vertical="center"/>
    </xf>
    <xf numFmtId="165" fontId="8" fillId="2" borderId="9" xfId="1" applyNumberFormat="1" applyFont="1" applyFill="1" applyBorder="1" applyAlignment="1" applyProtection="1">
      <alignment horizontal="center" vertical="center"/>
    </xf>
    <xf numFmtId="0" fontId="4" fillId="0" borderId="0" xfId="0" applyFont="1" applyAlignment="1">
      <alignment vertical="top"/>
    </xf>
    <xf numFmtId="0" fontId="31" fillId="0" borderId="0" xfId="0" applyFont="1" applyAlignment="1">
      <alignment vertical="center"/>
    </xf>
    <xf numFmtId="164" fontId="4" fillId="0" borderId="1" xfId="0" applyNumberFormat="1" applyFont="1" applyBorder="1" applyAlignment="1">
      <alignment vertical="top"/>
    </xf>
    <xf numFmtId="0" fontId="27" fillId="8" borderId="28" xfId="0" applyFont="1" applyFill="1" applyBorder="1" applyAlignment="1">
      <alignment vertical="center"/>
    </xf>
    <xf numFmtId="0" fontId="27" fillId="8" borderId="29" xfId="0" applyFont="1" applyFill="1" applyBorder="1" applyAlignment="1" applyProtection="1">
      <alignment vertical="center"/>
      <protection locked="0"/>
    </xf>
    <xf numFmtId="0" fontId="12" fillId="4" borderId="39" xfId="0" applyFont="1" applyFill="1" applyBorder="1" applyAlignment="1">
      <alignment horizontal="center"/>
    </xf>
    <xf numFmtId="0" fontId="12" fillId="4" borderId="40" xfId="0" applyFont="1" applyFill="1" applyBorder="1" applyAlignment="1">
      <alignment horizontal="center"/>
    </xf>
    <xf numFmtId="0" fontId="12" fillId="4" borderId="41" xfId="0" applyFont="1" applyFill="1" applyBorder="1" applyAlignment="1">
      <alignment horizontal="center"/>
    </xf>
    <xf numFmtId="0" fontId="36" fillId="9" borderId="1" xfId="0" applyFont="1" applyFill="1" applyBorder="1" applyAlignment="1">
      <alignment horizontal="center" vertical="top" textRotation="180"/>
    </xf>
    <xf numFmtId="0" fontId="36" fillId="9" borderId="28" xfId="0" applyFont="1" applyFill="1" applyBorder="1" applyAlignment="1">
      <alignment horizontal="center" vertical="top" textRotation="180"/>
    </xf>
    <xf numFmtId="0" fontId="11" fillId="4" borderId="26" xfId="0" applyFont="1" applyFill="1" applyBorder="1" applyAlignment="1">
      <alignment horizontal="center" vertical="center" wrapText="1"/>
    </xf>
    <xf numFmtId="0" fontId="11" fillId="4" borderId="27" xfId="0" applyFont="1" applyFill="1" applyBorder="1" applyAlignment="1">
      <alignment horizontal="center" vertical="center" wrapText="1"/>
    </xf>
    <xf numFmtId="0" fontId="36" fillId="8" borderId="30" xfId="0" applyFont="1" applyFill="1" applyBorder="1" applyAlignment="1">
      <alignment horizontal="center" vertical="top" textRotation="180"/>
    </xf>
    <xf numFmtId="0" fontId="36" fillId="8" borderId="40" xfId="0" applyFont="1" applyFill="1" applyBorder="1" applyAlignment="1">
      <alignment horizontal="center" vertical="top" textRotation="180"/>
    </xf>
    <xf numFmtId="0" fontId="36" fillId="8" borderId="41" xfId="0" applyFont="1" applyFill="1" applyBorder="1" applyAlignment="1">
      <alignment horizontal="center" vertical="top" textRotation="180"/>
    </xf>
    <xf numFmtId="0" fontId="34" fillId="11" borderId="39" xfId="0" applyFont="1" applyFill="1" applyBorder="1" applyAlignment="1">
      <alignment horizontal="center" vertical="top" textRotation="180"/>
    </xf>
    <xf numFmtId="0" fontId="34" fillId="11" borderId="40" xfId="0" applyFont="1" applyFill="1" applyBorder="1" applyAlignment="1">
      <alignment horizontal="center" vertical="top" textRotation="180"/>
    </xf>
    <xf numFmtId="0" fontId="34" fillId="11" borderId="41" xfId="0" applyFont="1" applyFill="1" applyBorder="1" applyAlignment="1">
      <alignment horizontal="center" vertical="top" textRotation="180"/>
    </xf>
    <xf numFmtId="0" fontId="35" fillId="10" borderId="30" xfId="0" applyFont="1" applyFill="1" applyBorder="1" applyAlignment="1">
      <alignment horizontal="center" vertical="top" textRotation="180"/>
    </xf>
    <xf numFmtId="0" fontId="35" fillId="10" borderId="40" xfId="0" applyFont="1" applyFill="1" applyBorder="1" applyAlignment="1">
      <alignment horizontal="center" vertical="top" textRotation="180"/>
    </xf>
    <xf numFmtId="0" fontId="35" fillId="10" borderId="41" xfId="0" applyFont="1" applyFill="1" applyBorder="1" applyAlignment="1">
      <alignment horizontal="center" vertical="top" textRotation="180"/>
    </xf>
    <xf numFmtId="0" fontId="27" fillId="10" borderId="4" xfId="0" applyFont="1" applyFill="1" applyBorder="1" applyAlignment="1">
      <alignment horizontal="left" vertical="center"/>
    </xf>
    <xf numFmtId="0" fontId="27" fillId="10" borderId="5" xfId="0" applyFont="1" applyFill="1" applyBorder="1" applyAlignment="1">
      <alignment horizontal="left" vertical="center"/>
    </xf>
    <xf numFmtId="0" fontId="2" fillId="11" borderId="4" xfId="0" applyFont="1" applyFill="1" applyBorder="1" applyAlignment="1">
      <alignment horizontal="left" vertical="center"/>
    </xf>
    <xf numFmtId="0" fontId="2" fillId="11" borderId="35" xfId="0" applyFont="1" applyFill="1" applyBorder="1" applyAlignment="1">
      <alignment horizontal="left" vertical="center"/>
    </xf>
    <xf numFmtId="0" fontId="17" fillId="4" borderId="4" xfId="0" applyFont="1" applyFill="1" applyBorder="1" applyAlignment="1">
      <alignment horizontal="center"/>
    </xf>
    <xf numFmtId="0" fontId="17" fillId="4" borderId="5" xfId="0" applyFont="1" applyFill="1" applyBorder="1" applyAlignment="1">
      <alignment horizontal="center"/>
    </xf>
    <xf numFmtId="0" fontId="17" fillId="4" borderId="33" xfId="0" applyFont="1" applyFill="1" applyBorder="1" applyAlignment="1">
      <alignment horizontal="center"/>
    </xf>
    <xf numFmtId="0" fontId="17" fillId="4" borderId="35" xfId="0" applyFont="1" applyFill="1" applyBorder="1" applyAlignment="1">
      <alignment horizontal="center"/>
    </xf>
    <xf numFmtId="0" fontId="14" fillId="9" borderId="4" xfId="0" applyFont="1" applyFill="1" applyBorder="1" applyAlignment="1">
      <alignment horizontal="left" vertical="center"/>
    </xf>
    <xf numFmtId="0" fontId="14" fillId="9" borderId="5" xfId="0" applyFont="1" applyFill="1" applyBorder="1" applyAlignment="1">
      <alignment horizontal="left" vertical="center"/>
    </xf>
    <xf numFmtId="0" fontId="14" fillId="8" borderId="4" xfId="0" applyFont="1" applyFill="1" applyBorder="1" applyAlignment="1">
      <alignment horizontal="left" vertical="center"/>
    </xf>
    <xf numFmtId="0" fontId="14" fillId="8" borderId="5" xfId="0" applyFont="1" applyFill="1" applyBorder="1" applyAlignment="1">
      <alignment horizontal="left" vertical="center"/>
    </xf>
    <xf numFmtId="0" fontId="27" fillId="9" borderId="28" xfId="0" applyFont="1" applyFill="1" applyBorder="1" applyAlignment="1">
      <alignment horizontal="center" vertical="top" textRotation="180"/>
    </xf>
    <xf numFmtId="0" fontId="27" fillId="9" borderId="1" xfId="0" applyFont="1" applyFill="1" applyBorder="1" applyAlignment="1">
      <alignment horizontal="center" vertical="top" textRotation="180"/>
    </xf>
    <xf numFmtId="0" fontId="27" fillId="8" borderId="30" xfId="0" applyFont="1" applyFill="1" applyBorder="1" applyAlignment="1">
      <alignment horizontal="center" vertical="top" textRotation="180"/>
    </xf>
    <xf numFmtId="0" fontId="27" fillId="8" borderId="40" xfId="0" applyFont="1" applyFill="1" applyBorder="1" applyAlignment="1">
      <alignment horizontal="center" vertical="top" textRotation="180"/>
    </xf>
    <xf numFmtId="0" fontId="27" fillId="8" borderId="41" xfId="0" applyFont="1" applyFill="1" applyBorder="1" applyAlignment="1">
      <alignment horizontal="center" vertical="top" textRotation="180"/>
    </xf>
    <xf numFmtId="0" fontId="27" fillId="10" borderId="30" xfId="0" applyFont="1" applyFill="1" applyBorder="1" applyAlignment="1">
      <alignment horizontal="center" vertical="top" textRotation="180"/>
    </xf>
    <xf numFmtId="0" fontId="27" fillId="10" borderId="40" xfId="0" applyFont="1" applyFill="1" applyBorder="1" applyAlignment="1">
      <alignment horizontal="center" vertical="top" textRotation="180"/>
    </xf>
    <xf numFmtId="0" fontId="27" fillId="10" borderId="41" xfId="0" applyFont="1" applyFill="1" applyBorder="1" applyAlignment="1">
      <alignment horizontal="center" vertical="top" textRotation="180"/>
    </xf>
    <xf numFmtId="0" fontId="27" fillId="11" borderId="30" xfId="0" applyFont="1" applyFill="1" applyBorder="1" applyAlignment="1">
      <alignment horizontal="center" vertical="top" textRotation="180"/>
    </xf>
    <xf numFmtId="0" fontId="27" fillId="11" borderId="40" xfId="0" applyFont="1" applyFill="1" applyBorder="1" applyAlignment="1">
      <alignment horizontal="center" vertical="top" textRotation="180"/>
    </xf>
    <xf numFmtId="0" fontId="27" fillId="11" borderId="41" xfId="0" applyFont="1" applyFill="1" applyBorder="1" applyAlignment="1">
      <alignment horizontal="center" vertical="top" textRotation="180"/>
    </xf>
    <xf numFmtId="0" fontId="38" fillId="4" borderId="26" xfId="0" applyFont="1" applyFill="1" applyBorder="1" applyAlignment="1">
      <alignment horizontal="center" vertical="center"/>
    </xf>
    <xf numFmtId="0" fontId="38" fillId="4" borderId="0" xfId="0" applyFont="1" applyFill="1" applyAlignment="1">
      <alignment horizontal="center" vertical="center"/>
    </xf>
    <xf numFmtId="0" fontId="0" fillId="2" borderId="0" xfId="0" applyFill="1" applyAlignment="1">
      <alignment horizontal="center"/>
    </xf>
  </cellXfs>
  <cellStyles count="2">
    <cellStyle name="Normal" xfId="0" builtinId="0"/>
    <cellStyle name="Percent" xfId="1" builtinId="5"/>
  </cellStyles>
  <dxfs count="119">
    <dxf>
      <font>
        <color rgb="FFFF0000"/>
      </font>
      <border>
        <vertical/>
        <horizontal/>
      </border>
    </dxf>
    <dxf>
      <font>
        <color theme="7"/>
      </font>
    </dxf>
    <dxf>
      <font>
        <color theme="9" tint="0.59996337778862885"/>
      </font>
    </dxf>
    <dxf>
      <font>
        <color rgb="FF00B050"/>
      </font>
    </dxf>
    <dxf>
      <font>
        <color rgb="FFFF0000"/>
      </font>
      <border>
        <vertical/>
        <horizontal/>
      </border>
    </dxf>
    <dxf>
      <font>
        <color theme="7"/>
      </font>
    </dxf>
    <dxf>
      <font>
        <color theme="9" tint="0.59996337778862885"/>
      </font>
    </dxf>
    <dxf>
      <font>
        <color rgb="FF00B050"/>
      </font>
    </dxf>
    <dxf>
      <font>
        <color rgb="FFFF0000"/>
      </font>
      <border>
        <vertical/>
        <horizontal/>
      </border>
    </dxf>
    <dxf>
      <font>
        <color theme="7"/>
      </font>
    </dxf>
    <dxf>
      <font>
        <color theme="9" tint="0.59996337778862885"/>
      </font>
    </dxf>
    <dxf>
      <font>
        <color rgb="FF00B050"/>
      </font>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4" tint="0.59996337778862885"/>
        </patternFill>
      </fill>
    </dxf>
    <dxf>
      <fill>
        <patternFill>
          <bgColor rgb="FFFFC000"/>
        </patternFill>
      </fill>
    </dxf>
    <dxf>
      <fill>
        <patternFill>
          <bgColor rgb="FFFF0000"/>
        </patternFill>
      </fill>
    </dxf>
    <dxf>
      <fill>
        <patternFill>
          <bgColor rgb="FFFFC000"/>
        </patternFill>
      </fill>
    </dxf>
    <dxf>
      <fill>
        <patternFill>
          <bgColor theme="9" tint="0.39994506668294322"/>
        </patternFill>
      </fill>
    </dxf>
    <dxf>
      <fill>
        <patternFill>
          <bgColor rgb="FFFF0000"/>
        </patternFill>
      </fill>
    </dxf>
    <dxf>
      <fill>
        <patternFill>
          <bgColor rgb="FF00B050"/>
        </patternFill>
      </fill>
    </dxf>
    <dxf>
      <fill>
        <patternFill>
          <bgColor rgb="FF00B050"/>
        </patternFill>
      </fill>
    </dxf>
    <dxf>
      <fill>
        <patternFill>
          <bgColor theme="9" tint="0.59996337778862885"/>
        </patternFill>
      </fill>
    </dxf>
    <dxf>
      <fill>
        <patternFill>
          <bgColor rgb="FFFFC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bgColor rgb="FFFF0000"/>
        </patternFill>
      </fill>
    </dxf>
    <dxf>
      <fill>
        <patternFill>
          <bgColor rgb="FF00B050"/>
        </patternFill>
      </fill>
    </dxf>
    <dxf>
      <fill>
        <patternFill>
          <bgColor theme="9" tint="0.59996337778862885"/>
        </patternFill>
      </fill>
    </dxf>
    <dxf>
      <fill>
        <patternFill>
          <bgColor rgb="FFFFC000"/>
        </patternFill>
      </fill>
    </dxf>
    <dxf>
      <fill>
        <patternFill patternType="solid">
          <fgColor rgb="FFFF0000"/>
          <bgColor rgb="FFFF0000"/>
        </patternFill>
      </fill>
    </dxf>
  </dxfs>
  <tableStyles count="1" defaultTableStyle="TableStyleMedium2" defaultPivotStyle="PivotStyleLight16">
    <tableStyle name="Invisible" pivot="0" table="0" count="0" xr9:uid="{AD3ACB83-0A98-4B2E-B3CB-D8C32A8F6DC3}"/>
  </tableStyles>
  <colors>
    <mruColors>
      <color rgb="FFFBFBFB"/>
      <color rgb="FFFFB493"/>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PE" sz="1100" b="1">
                <a:effectLst/>
              </a:rPr>
              <a:t>Nivel de desarollo de competencias para el seguimiento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cat>
            <c:strRef>
              <c:f>Resultados_1!$F$12:$F$18</c:f>
              <c:strCache>
                <c:ptCount val="7"/>
                <c:pt idx="0">
                  <c:v>C1</c:v>
                </c:pt>
                <c:pt idx="1">
                  <c:v>C2</c:v>
                </c:pt>
                <c:pt idx="2">
                  <c:v>C3</c:v>
                </c:pt>
                <c:pt idx="3">
                  <c:v>C4</c:v>
                </c:pt>
                <c:pt idx="4">
                  <c:v>C5</c:v>
                </c:pt>
                <c:pt idx="5">
                  <c:v>C6</c:v>
                </c:pt>
                <c:pt idx="6">
                  <c:v>C7</c:v>
                </c:pt>
              </c:strCache>
            </c:strRef>
          </c:cat>
          <c:val>
            <c:numRef>
              <c:f>Resultados_1!$G$12:$G$18</c:f>
              <c:numCache>
                <c:formatCode>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B790-427B-ABA0-BA377D85FAF5}"/>
            </c:ext>
          </c:extLst>
        </c:ser>
        <c:ser>
          <c:idx val="1"/>
          <c:order val="1"/>
          <c:spPr>
            <a:solidFill>
              <a:srgbClr val="FFC000"/>
            </a:solidFill>
            <a:ln>
              <a:noFill/>
            </a:ln>
            <a:effectLst/>
          </c:spPr>
          <c:invertIfNegative val="0"/>
          <c:dPt>
            <c:idx val="3"/>
            <c:invertIfNegative val="0"/>
            <c:bubble3D val="0"/>
            <c:spPr>
              <a:solidFill>
                <a:srgbClr val="FFC000"/>
              </a:solidFill>
              <a:ln>
                <a:noFill/>
              </a:ln>
              <a:effectLst/>
            </c:spPr>
            <c:extLst>
              <c:ext xmlns:c16="http://schemas.microsoft.com/office/drawing/2014/chart" uri="{C3380CC4-5D6E-409C-BE32-E72D297353CC}">
                <c16:uniqueId val="{00000002-B790-427B-ABA0-BA377D85FAF5}"/>
              </c:ext>
            </c:extLst>
          </c:dPt>
          <c:cat>
            <c:strRef>
              <c:f>Resultados_1!$F$12:$F$18</c:f>
              <c:strCache>
                <c:ptCount val="7"/>
                <c:pt idx="0">
                  <c:v>C1</c:v>
                </c:pt>
                <c:pt idx="1">
                  <c:v>C2</c:v>
                </c:pt>
                <c:pt idx="2">
                  <c:v>C3</c:v>
                </c:pt>
                <c:pt idx="3">
                  <c:v>C4</c:v>
                </c:pt>
                <c:pt idx="4">
                  <c:v>C5</c:v>
                </c:pt>
                <c:pt idx="5">
                  <c:v>C6</c:v>
                </c:pt>
                <c:pt idx="6">
                  <c:v>C7</c:v>
                </c:pt>
              </c:strCache>
            </c:strRef>
          </c:cat>
          <c:val>
            <c:numRef>
              <c:f>Resultados_1!$H$12:$H$18</c:f>
              <c:numCache>
                <c:formatCode>0.0%</c:formatCode>
                <c:ptCount val="7"/>
                <c:pt idx="0">
                  <c:v>#N/A</c:v>
                </c:pt>
                <c:pt idx="1">
                  <c:v>#N/A</c:v>
                </c:pt>
                <c:pt idx="2">
                  <c:v>#N/A</c:v>
                </c:pt>
                <c:pt idx="3">
                  <c:v>#N/A</c:v>
                </c:pt>
                <c:pt idx="4">
                  <c:v>#N/A</c:v>
                </c:pt>
                <c:pt idx="5">
                  <c:v>#N/A</c:v>
                </c:pt>
                <c:pt idx="6">
                  <c:v>#N/A</c:v>
                </c:pt>
              </c:numCache>
            </c:numRef>
          </c:val>
          <c:extLst>
            <c:ext xmlns:c16="http://schemas.microsoft.com/office/drawing/2014/chart" uri="{C3380CC4-5D6E-409C-BE32-E72D297353CC}">
              <c16:uniqueId val="{00000003-B790-427B-ABA0-BA377D85FAF5}"/>
            </c:ext>
          </c:extLst>
        </c:ser>
        <c:ser>
          <c:idx val="2"/>
          <c:order val="2"/>
          <c:spPr>
            <a:solidFill>
              <a:schemeClr val="accent6">
                <a:lumMod val="40000"/>
                <a:lumOff val="60000"/>
              </a:schemeClr>
            </a:solidFill>
            <a:ln>
              <a:noFill/>
            </a:ln>
            <a:effectLst/>
          </c:spPr>
          <c:invertIfNegative val="0"/>
          <c:cat>
            <c:strRef>
              <c:f>Resultados_1!$F$12:$F$18</c:f>
              <c:strCache>
                <c:ptCount val="7"/>
                <c:pt idx="0">
                  <c:v>C1</c:v>
                </c:pt>
                <c:pt idx="1">
                  <c:v>C2</c:v>
                </c:pt>
                <c:pt idx="2">
                  <c:v>C3</c:v>
                </c:pt>
                <c:pt idx="3">
                  <c:v>C4</c:v>
                </c:pt>
                <c:pt idx="4">
                  <c:v>C5</c:v>
                </c:pt>
                <c:pt idx="5">
                  <c:v>C6</c:v>
                </c:pt>
                <c:pt idx="6">
                  <c:v>C7</c:v>
                </c:pt>
              </c:strCache>
            </c:strRef>
          </c:cat>
          <c:val>
            <c:numRef>
              <c:f>Resultados_1!$I$12:$I$18</c:f>
              <c:numCache>
                <c:formatCode>0.0%</c:formatCode>
                <c:ptCount val="7"/>
                <c:pt idx="0">
                  <c:v>#N/A</c:v>
                </c:pt>
                <c:pt idx="1">
                  <c:v>#N/A</c:v>
                </c:pt>
                <c:pt idx="2">
                  <c:v>#N/A</c:v>
                </c:pt>
                <c:pt idx="3">
                  <c:v>#N/A</c:v>
                </c:pt>
                <c:pt idx="4">
                  <c:v>#N/A</c:v>
                </c:pt>
                <c:pt idx="5">
                  <c:v>#N/A</c:v>
                </c:pt>
                <c:pt idx="6">
                  <c:v>#N/A</c:v>
                </c:pt>
              </c:numCache>
            </c:numRef>
          </c:val>
          <c:extLst>
            <c:ext xmlns:c16="http://schemas.microsoft.com/office/drawing/2014/chart" uri="{C3380CC4-5D6E-409C-BE32-E72D297353CC}">
              <c16:uniqueId val="{00000004-B790-427B-ABA0-BA377D85FAF5}"/>
            </c:ext>
          </c:extLst>
        </c:ser>
        <c:ser>
          <c:idx val="3"/>
          <c:order val="3"/>
          <c:spPr>
            <a:solidFill>
              <a:srgbClr val="00B050"/>
            </a:solidFill>
            <a:ln>
              <a:noFill/>
            </a:ln>
            <a:effectLst/>
          </c:spPr>
          <c:invertIfNegative val="0"/>
          <c:cat>
            <c:strRef>
              <c:f>Resultados_1!$F$12:$F$18</c:f>
              <c:strCache>
                <c:ptCount val="7"/>
                <c:pt idx="0">
                  <c:v>C1</c:v>
                </c:pt>
                <c:pt idx="1">
                  <c:v>C2</c:v>
                </c:pt>
                <c:pt idx="2">
                  <c:v>C3</c:v>
                </c:pt>
                <c:pt idx="3">
                  <c:v>C4</c:v>
                </c:pt>
                <c:pt idx="4">
                  <c:v>C5</c:v>
                </c:pt>
                <c:pt idx="5">
                  <c:v>C6</c:v>
                </c:pt>
                <c:pt idx="6">
                  <c:v>C7</c:v>
                </c:pt>
              </c:strCache>
            </c:strRef>
          </c:cat>
          <c:val>
            <c:numRef>
              <c:f>Resultados_1!$J$12:$J$18</c:f>
              <c:numCache>
                <c:formatCode>0.0%</c:formatCode>
                <c:ptCount val="7"/>
                <c:pt idx="0">
                  <c:v>#N/A</c:v>
                </c:pt>
                <c:pt idx="1">
                  <c:v>#N/A</c:v>
                </c:pt>
                <c:pt idx="2">
                  <c:v>#N/A</c:v>
                </c:pt>
                <c:pt idx="3">
                  <c:v>#N/A</c:v>
                </c:pt>
                <c:pt idx="4">
                  <c:v>#N/A</c:v>
                </c:pt>
                <c:pt idx="5">
                  <c:v>#N/A</c:v>
                </c:pt>
                <c:pt idx="6">
                  <c:v>#N/A</c:v>
                </c:pt>
              </c:numCache>
            </c:numRef>
          </c:val>
          <c:extLst>
            <c:ext xmlns:c16="http://schemas.microsoft.com/office/drawing/2014/chart" uri="{C3380CC4-5D6E-409C-BE32-E72D297353CC}">
              <c16:uniqueId val="{00000005-B790-427B-ABA0-BA377D85FAF5}"/>
            </c:ext>
          </c:extLst>
        </c:ser>
        <c:dLbls>
          <c:showLegendKey val="0"/>
          <c:showVal val="0"/>
          <c:showCatName val="0"/>
          <c:showSerName val="0"/>
          <c:showPercent val="0"/>
          <c:showBubbleSize val="0"/>
        </c:dLbls>
        <c:gapWidth val="219"/>
        <c:overlap val="100"/>
        <c:axId val="377403952"/>
        <c:axId val="377404344"/>
      </c:barChart>
      <c:catAx>
        <c:axId val="37740395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Competencias para el</a:t>
                </a:r>
                <a:r>
                  <a:rPr lang="es-PE" baseline="0"/>
                  <a:t> seguimiento</a:t>
                </a:r>
                <a:endParaRPr lang="es-PE"/>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7404344"/>
        <c:crosses val="autoZero"/>
        <c:auto val="1"/>
        <c:lblAlgn val="ctr"/>
        <c:lblOffset val="100"/>
        <c:noMultiLvlLbl val="0"/>
      </c:catAx>
      <c:valAx>
        <c:axId val="377404344"/>
        <c:scaling>
          <c:orientation val="minMax"/>
          <c:max val="1"/>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Nivel de desarrollo</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7403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PE" sz="1100" b="1">
                <a:effectLst/>
              </a:rPr>
              <a:t>Nivel de desarrollo de competencias para la evaluación</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cat>
            <c:strRef>
              <c:f>Resultados_1!$F$22:$F$35</c:f>
              <c:strCache>
                <c:ptCount val="14"/>
                <c:pt idx="0">
                  <c:v>C1</c:v>
                </c:pt>
                <c:pt idx="1">
                  <c:v>C2</c:v>
                </c:pt>
                <c:pt idx="2">
                  <c:v>C3</c:v>
                </c:pt>
                <c:pt idx="3">
                  <c:v>C4</c:v>
                </c:pt>
                <c:pt idx="4">
                  <c:v>C5</c:v>
                </c:pt>
                <c:pt idx="5">
                  <c:v>C6</c:v>
                </c:pt>
                <c:pt idx="6">
                  <c:v>C7</c:v>
                </c:pt>
                <c:pt idx="7">
                  <c:v>C8</c:v>
                </c:pt>
                <c:pt idx="8">
                  <c:v>C9</c:v>
                </c:pt>
                <c:pt idx="9">
                  <c:v>C10</c:v>
                </c:pt>
                <c:pt idx="10">
                  <c:v>C11</c:v>
                </c:pt>
                <c:pt idx="11">
                  <c:v>C12</c:v>
                </c:pt>
                <c:pt idx="12">
                  <c:v>C13</c:v>
                </c:pt>
                <c:pt idx="13">
                  <c:v>C14</c:v>
                </c:pt>
              </c:strCache>
            </c:strRef>
          </c:cat>
          <c:val>
            <c:numRef>
              <c:f>Resultados_1!$G$22:$G$35</c:f>
              <c:numCache>
                <c:formatCode>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D61A-4090-9DFC-B2D919AD50B9}"/>
            </c:ext>
          </c:extLst>
        </c:ser>
        <c:ser>
          <c:idx val="1"/>
          <c:order val="1"/>
          <c:spPr>
            <a:solidFill>
              <a:srgbClr val="FFC000"/>
            </a:solidFill>
            <a:ln>
              <a:noFill/>
            </a:ln>
            <a:effectLst/>
          </c:spPr>
          <c:invertIfNegative val="0"/>
          <c:cat>
            <c:strRef>
              <c:f>Resultados_1!$F$22:$F$35</c:f>
              <c:strCache>
                <c:ptCount val="14"/>
                <c:pt idx="0">
                  <c:v>C1</c:v>
                </c:pt>
                <c:pt idx="1">
                  <c:v>C2</c:v>
                </c:pt>
                <c:pt idx="2">
                  <c:v>C3</c:v>
                </c:pt>
                <c:pt idx="3">
                  <c:v>C4</c:v>
                </c:pt>
                <c:pt idx="4">
                  <c:v>C5</c:v>
                </c:pt>
                <c:pt idx="5">
                  <c:v>C6</c:v>
                </c:pt>
                <c:pt idx="6">
                  <c:v>C7</c:v>
                </c:pt>
                <c:pt idx="7">
                  <c:v>C8</c:v>
                </c:pt>
                <c:pt idx="8">
                  <c:v>C9</c:v>
                </c:pt>
                <c:pt idx="9">
                  <c:v>C10</c:v>
                </c:pt>
                <c:pt idx="10">
                  <c:v>C11</c:v>
                </c:pt>
                <c:pt idx="11">
                  <c:v>C12</c:v>
                </c:pt>
                <c:pt idx="12">
                  <c:v>C13</c:v>
                </c:pt>
                <c:pt idx="13">
                  <c:v>C14</c:v>
                </c:pt>
              </c:strCache>
            </c:strRef>
          </c:cat>
          <c:val>
            <c:numRef>
              <c:f>Resultados_1!$H$22:$H$35</c:f>
              <c:numCache>
                <c:formatCode>0.0%</c:formatCode>
                <c:ptCount val="1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numCache>
            </c:numRef>
          </c:val>
          <c:extLst>
            <c:ext xmlns:c16="http://schemas.microsoft.com/office/drawing/2014/chart" uri="{C3380CC4-5D6E-409C-BE32-E72D297353CC}">
              <c16:uniqueId val="{00000001-D61A-4090-9DFC-B2D919AD50B9}"/>
            </c:ext>
          </c:extLst>
        </c:ser>
        <c:ser>
          <c:idx val="2"/>
          <c:order val="2"/>
          <c:spPr>
            <a:solidFill>
              <a:schemeClr val="accent6">
                <a:lumMod val="40000"/>
                <a:lumOff val="60000"/>
              </a:schemeClr>
            </a:solidFill>
            <a:ln>
              <a:noFill/>
            </a:ln>
            <a:effectLst/>
          </c:spPr>
          <c:invertIfNegative val="0"/>
          <c:cat>
            <c:strRef>
              <c:f>Resultados_1!$F$22:$F$35</c:f>
              <c:strCache>
                <c:ptCount val="14"/>
                <c:pt idx="0">
                  <c:v>C1</c:v>
                </c:pt>
                <c:pt idx="1">
                  <c:v>C2</c:v>
                </c:pt>
                <c:pt idx="2">
                  <c:v>C3</c:v>
                </c:pt>
                <c:pt idx="3">
                  <c:v>C4</c:v>
                </c:pt>
                <c:pt idx="4">
                  <c:v>C5</c:v>
                </c:pt>
                <c:pt idx="5">
                  <c:v>C6</c:v>
                </c:pt>
                <c:pt idx="6">
                  <c:v>C7</c:v>
                </c:pt>
                <c:pt idx="7">
                  <c:v>C8</c:v>
                </c:pt>
                <c:pt idx="8">
                  <c:v>C9</c:v>
                </c:pt>
                <c:pt idx="9">
                  <c:v>C10</c:v>
                </c:pt>
                <c:pt idx="10">
                  <c:v>C11</c:v>
                </c:pt>
                <c:pt idx="11">
                  <c:v>C12</c:v>
                </c:pt>
                <c:pt idx="12">
                  <c:v>C13</c:v>
                </c:pt>
                <c:pt idx="13">
                  <c:v>C14</c:v>
                </c:pt>
              </c:strCache>
            </c:strRef>
          </c:cat>
          <c:val>
            <c:numRef>
              <c:f>Resultados_1!$I$22:$I$35</c:f>
              <c:numCache>
                <c:formatCode>0.0%</c:formatCode>
                <c:ptCount val="1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numCache>
            </c:numRef>
          </c:val>
          <c:extLst>
            <c:ext xmlns:c16="http://schemas.microsoft.com/office/drawing/2014/chart" uri="{C3380CC4-5D6E-409C-BE32-E72D297353CC}">
              <c16:uniqueId val="{00000002-D61A-4090-9DFC-B2D919AD50B9}"/>
            </c:ext>
          </c:extLst>
        </c:ser>
        <c:ser>
          <c:idx val="3"/>
          <c:order val="3"/>
          <c:spPr>
            <a:solidFill>
              <a:srgbClr val="00B050"/>
            </a:solidFill>
            <a:ln>
              <a:noFill/>
            </a:ln>
            <a:effectLst/>
          </c:spPr>
          <c:invertIfNegative val="0"/>
          <c:cat>
            <c:strRef>
              <c:f>Resultados_1!$F$22:$F$35</c:f>
              <c:strCache>
                <c:ptCount val="14"/>
                <c:pt idx="0">
                  <c:v>C1</c:v>
                </c:pt>
                <c:pt idx="1">
                  <c:v>C2</c:v>
                </c:pt>
                <c:pt idx="2">
                  <c:v>C3</c:v>
                </c:pt>
                <c:pt idx="3">
                  <c:v>C4</c:v>
                </c:pt>
                <c:pt idx="4">
                  <c:v>C5</c:v>
                </c:pt>
                <c:pt idx="5">
                  <c:v>C6</c:v>
                </c:pt>
                <c:pt idx="6">
                  <c:v>C7</c:v>
                </c:pt>
                <c:pt idx="7">
                  <c:v>C8</c:v>
                </c:pt>
                <c:pt idx="8">
                  <c:v>C9</c:v>
                </c:pt>
                <c:pt idx="9">
                  <c:v>C10</c:v>
                </c:pt>
                <c:pt idx="10">
                  <c:v>C11</c:v>
                </c:pt>
                <c:pt idx="11">
                  <c:v>C12</c:v>
                </c:pt>
                <c:pt idx="12">
                  <c:v>C13</c:v>
                </c:pt>
                <c:pt idx="13">
                  <c:v>C14</c:v>
                </c:pt>
              </c:strCache>
            </c:strRef>
          </c:cat>
          <c:val>
            <c:numRef>
              <c:f>Resultados_1!$J$22:$J$35</c:f>
              <c:numCache>
                <c:formatCode>0.0%</c:formatCode>
                <c:ptCount val="1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numCache>
            </c:numRef>
          </c:val>
          <c:extLst>
            <c:ext xmlns:c16="http://schemas.microsoft.com/office/drawing/2014/chart" uri="{C3380CC4-5D6E-409C-BE32-E72D297353CC}">
              <c16:uniqueId val="{00000003-D61A-4090-9DFC-B2D919AD50B9}"/>
            </c:ext>
          </c:extLst>
        </c:ser>
        <c:dLbls>
          <c:showLegendKey val="0"/>
          <c:showVal val="0"/>
          <c:showCatName val="0"/>
          <c:showSerName val="0"/>
          <c:showPercent val="0"/>
          <c:showBubbleSize val="0"/>
        </c:dLbls>
        <c:gapWidth val="219"/>
        <c:overlap val="100"/>
        <c:axId val="260717752"/>
        <c:axId val="381716024"/>
      </c:barChart>
      <c:catAx>
        <c:axId val="26071775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Competencias para la evaluación</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1716024"/>
        <c:crosses val="autoZero"/>
        <c:auto val="1"/>
        <c:lblAlgn val="ctr"/>
        <c:lblOffset val="100"/>
        <c:noMultiLvlLbl val="0"/>
      </c:catAx>
      <c:valAx>
        <c:axId val="381716024"/>
        <c:scaling>
          <c:orientation val="minMax"/>
          <c:max val="1"/>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Nivel de desarrollo</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607177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PE" sz="1100" b="1">
                <a:effectLst/>
              </a:rPr>
              <a:t>Nivel de desarrollo de competencias para la gestión del conocimiento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cat>
            <c:strRef>
              <c:f>Resultados_1!$F$39:$F$42</c:f>
              <c:strCache>
                <c:ptCount val="4"/>
                <c:pt idx="0">
                  <c:v>C1</c:v>
                </c:pt>
                <c:pt idx="1">
                  <c:v>C2</c:v>
                </c:pt>
                <c:pt idx="2">
                  <c:v>C3</c:v>
                </c:pt>
                <c:pt idx="3">
                  <c:v>C4</c:v>
                </c:pt>
              </c:strCache>
            </c:strRef>
          </c:cat>
          <c:val>
            <c:numRef>
              <c:f>Resultados_1!$G$39:$G$42</c:f>
              <c:numCache>
                <c:formatCode>0.0%</c:formatCode>
                <c:ptCount val="4"/>
                <c:pt idx="0">
                  <c:v>0</c:v>
                </c:pt>
                <c:pt idx="1">
                  <c:v>0</c:v>
                </c:pt>
                <c:pt idx="2">
                  <c:v>0</c:v>
                </c:pt>
                <c:pt idx="3">
                  <c:v>0</c:v>
                </c:pt>
              </c:numCache>
            </c:numRef>
          </c:val>
          <c:extLst>
            <c:ext xmlns:c16="http://schemas.microsoft.com/office/drawing/2014/chart" uri="{C3380CC4-5D6E-409C-BE32-E72D297353CC}">
              <c16:uniqueId val="{00000000-9768-472A-8210-324BEABB2A15}"/>
            </c:ext>
          </c:extLst>
        </c:ser>
        <c:ser>
          <c:idx val="1"/>
          <c:order val="1"/>
          <c:spPr>
            <a:solidFill>
              <a:srgbClr val="FFC000"/>
            </a:solidFill>
            <a:ln>
              <a:noFill/>
            </a:ln>
            <a:effectLst/>
          </c:spPr>
          <c:invertIfNegative val="0"/>
          <c:cat>
            <c:strRef>
              <c:f>Resultados_1!$F$39:$F$42</c:f>
              <c:strCache>
                <c:ptCount val="4"/>
                <c:pt idx="0">
                  <c:v>C1</c:v>
                </c:pt>
                <c:pt idx="1">
                  <c:v>C2</c:v>
                </c:pt>
                <c:pt idx="2">
                  <c:v>C3</c:v>
                </c:pt>
                <c:pt idx="3">
                  <c:v>C4</c:v>
                </c:pt>
              </c:strCache>
            </c:strRef>
          </c:cat>
          <c:val>
            <c:numRef>
              <c:f>Resultados_1!$H$39:$H$42</c:f>
              <c:numCache>
                <c:formatCode>0.0%</c:formatCode>
                <c:ptCount val="4"/>
                <c:pt idx="0">
                  <c:v>#N/A</c:v>
                </c:pt>
                <c:pt idx="1">
                  <c:v>#N/A</c:v>
                </c:pt>
                <c:pt idx="2">
                  <c:v>#N/A</c:v>
                </c:pt>
                <c:pt idx="3">
                  <c:v>#N/A</c:v>
                </c:pt>
              </c:numCache>
            </c:numRef>
          </c:val>
          <c:extLst>
            <c:ext xmlns:c16="http://schemas.microsoft.com/office/drawing/2014/chart" uri="{C3380CC4-5D6E-409C-BE32-E72D297353CC}">
              <c16:uniqueId val="{00000001-9768-472A-8210-324BEABB2A15}"/>
            </c:ext>
          </c:extLst>
        </c:ser>
        <c:ser>
          <c:idx val="2"/>
          <c:order val="2"/>
          <c:spPr>
            <a:solidFill>
              <a:schemeClr val="accent6">
                <a:lumMod val="40000"/>
                <a:lumOff val="60000"/>
              </a:schemeClr>
            </a:solidFill>
            <a:ln>
              <a:noFill/>
            </a:ln>
            <a:effectLst/>
          </c:spPr>
          <c:invertIfNegative val="0"/>
          <c:cat>
            <c:strRef>
              <c:f>Resultados_1!$F$39:$F$42</c:f>
              <c:strCache>
                <c:ptCount val="4"/>
                <c:pt idx="0">
                  <c:v>C1</c:v>
                </c:pt>
                <c:pt idx="1">
                  <c:v>C2</c:v>
                </c:pt>
                <c:pt idx="2">
                  <c:v>C3</c:v>
                </c:pt>
                <c:pt idx="3">
                  <c:v>C4</c:v>
                </c:pt>
              </c:strCache>
            </c:strRef>
          </c:cat>
          <c:val>
            <c:numRef>
              <c:f>Resultados_1!$I$39:$I$42</c:f>
              <c:numCache>
                <c:formatCode>0.0%</c:formatCode>
                <c:ptCount val="4"/>
                <c:pt idx="0">
                  <c:v>#N/A</c:v>
                </c:pt>
                <c:pt idx="1">
                  <c:v>#N/A</c:v>
                </c:pt>
                <c:pt idx="2">
                  <c:v>#N/A</c:v>
                </c:pt>
                <c:pt idx="3">
                  <c:v>#N/A</c:v>
                </c:pt>
              </c:numCache>
            </c:numRef>
          </c:val>
          <c:extLst>
            <c:ext xmlns:c16="http://schemas.microsoft.com/office/drawing/2014/chart" uri="{C3380CC4-5D6E-409C-BE32-E72D297353CC}">
              <c16:uniqueId val="{00000002-9768-472A-8210-324BEABB2A15}"/>
            </c:ext>
          </c:extLst>
        </c:ser>
        <c:ser>
          <c:idx val="3"/>
          <c:order val="3"/>
          <c:spPr>
            <a:solidFill>
              <a:srgbClr val="00B050"/>
            </a:solidFill>
            <a:ln>
              <a:noFill/>
            </a:ln>
            <a:effectLst/>
          </c:spPr>
          <c:invertIfNegative val="0"/>
          <c:cat>
            <c:strRef>
              <c:f>Resultados_1!$F$39:$F$42</c:f>
              <c:strCache>
                <c:ptCount val="4"/>
                <c:pt idx="0">
                  <c:v>C1</c:v>
                </c:pt>
                <c:pt idx="1">
                  <c:v>C2</c:v>
                </c:pt>
                <c:pt idx="2">
                  <c:v>C3</c:v>
                </c:pt>
                <c:pt idx="3">
                  <c:v>C4</c:v>
                </c:pt>
              </c:strCache>
            </c:strRef>
          </c:cat>
          <c:val>
            <c:numRef>
              <c:f>Resultados_1!$J$39:$J$42</c:f>
              <c:numCache>
                <c:formatCode>0.0%</c:formatCode>
                <c:ptCount val="4"/>
                <c:pt idx="0">
                  <c:v>#N/A</c:v>
                </c:pt>
                <c:pt idx="1">
                  <c:v>#N/A</c:v>
                </c:pt>
                <c:pt idx="2">
                  <c:v>#N/A</c:v>
                </c:pt>
                <c:pt idx="3">
                  <c:v>#N/A</c:v>
                </c:pt>
              </c:numCache>
            </c:numRef>
          </c:val>
          <c:extLst>
            <c:ext xmlns:c16="http://schemas.microsoft.com/office/drawing/2014/chart" uri="{C3380CC4-5D6E-409C-BE32-E72D297353CC}">
              <c16:uniqueId val="{00000003-9768-472A-8210-324BEABB2A15}"/>
            </c:ext>
          </c:extLst>
        </c:ser>
        <c:dLbls>
          <c:showLegendKey val="0"/>
          <c:showVal val="0"/>
          <c:showCatName val="0"/>
          <c:showSerName val="0"/>
          <c:showPercent val="0"/>
          <c:showBubbleSize val="0"/>
        </c:dLbls>
        <c:gapWidth val="219"/>
        <c:overlap val="100"/>
        <c:axId val="262778592"/>
        <c:axId val="262778984"/>
      </c:barChart>
      <c:catAx>
        <c:axId val="26277859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Competencias para la gestión</a:t>
                </a:r>
                <a:r>
                  <a:rPr lang="es-PE" baseline="0"/>
                  <a:t> del conocimiento</a:t>
                </a:r>
                <a:endParaRPr lang="es-PE"/>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62778984"/>
        <c:crosses val="autoZero"/>
        <c:auto val="1"/>
        <c:lblAlgn val="ctr"/>
        <c:lblOffset val="100"/>
        <c:noMultiLvlLbl val="0"/>
      </c:catAx>
      <c:valAx>
        <c:axId val="262778984"/>
        <c:scaling>
          <c:orientation val="minMax"/>
          <c:max val="1"/>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Nivel de desarrollo</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627785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PE" sz="1100" b="1">
                <a:effectLst/>
              </a:rPr>
              <a:t>Nivel de desarrollo de las competencias clave para el seguimiento, e</a:t>
            </a:r>
            <a:r>
              <a:rPr lang="es-PE" sz="1100" b="1" baseline="0">
                <a:effectLst/>
              </a:rPr>
              <a:t>valuación y gestión del conocimiento</a:t>
            </a:r>
            <a:endParaRPr lang="es-PE" sz="1100" b="1">
              <a:effectLst/>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rgbClr val="FF0000"/>
            </a:solidFill>
            <a:ln>
              <a:noFill/>
            </a:ln>
            <a:effectLst/>
          </c:spPr>
          <c:invertIfNegative val="0"/>
          <c:cat>
            <c:strRef>
              <c:f>Resultados_1!$F$47:$F$54</c:f>
              <c:strCache>
                <c:ptCount val="8"/>
                <c:pt idx="0">
                  <c:v>C1</c:v>
                </c:pt>
                <c:pt idx="1">
                  <c:v>C2</c:v>
                </c:pt>
                <c:pt idx="2">
                  <c:v>C3</c:v>
                </c:pt>
                <c:pt idx="3">
                  <c:v>C4</c:v>
                </c:pt>
                <c:pt idx="4">
                  <c:v>C5</c:v>
                </c:pt>
                <c:pt idx="5">
                  <c:v>C6</c:v>
                </c:pt>
                <c:pt idx="6">
                  <c:v>C7</c:v>
                </c:pt>
                <c:pt idx="7">
                  <c:v>C8</c:v>
                </c:pt>
              </c:strCache>
            </c:strRef>
          </c:cat>
          <c:val>
            <c:numRef>
              <c:f>Resultados_1!$G$47:$G$54</c:f>
              <c:numCache>
                <c:formatCode>0</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0-728A-4F6C-945D-B187304D1546}"/>
            </c:ext>
          </c:extLst>
        </c:ser>
        <c:ser>
          <c:idx val="1"/>
          <c:order val="1"/>
          <c:spPr>
            <a:solidFill>
              <a:srgbClr val="FFC000"/>
            </a:solidFill>
            <a:ln>
              <a:noFill/>
            </a:ln>
            <a:effectLst/>
          </c:spPr>
          <c:invertIfNegative val="0"/>
          <c:cat>
            <c:strRef>
              <c:f>Resultados_1!$F$47:$F$54</c:f>
              <c:strCache>
                <c:ptCount val="8"/>
                <c:pt idx="0">
                  <c:v>C1</c:v>
                </c:pt>
                <c:pt idx="1">
                  <c:v>C2</c:v>
                </c:pt>
                <c:pt idx="2">
                  <c:v>C3</c:v>
                </c:pt>
                <c:pt idx="3">
                  <c:v>C4</c:v>
                </c:pt>
                <c:pt idx="4">
                  <c:v>C5</c:v>
                </c:pt>
                <c:pt idx="5">
                  <c:v>C6</c:v>
                </c:pt>
                <c:pt idx="6">
                  <c:v>C7</c:v>
                </c:pt>
                <c:pt idx="7">
                  <c:v>C8</c:v>
                </c:pt>
              </c:strCache>
            </c:strRef>
          </c:cat>
          <c:val>
            <c:numRef>
              <c:f>Resultados_1!$H$47:$H$54</c:f>
              <c:numCache>
                <c:formatCode>0</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1-728A-4F6C-945D-B187304D1546}"/>
            </c:ext>
          </c:extLst>
        </c:ser>
        <c:ser>
          <c:idx val="2"/>
          <c:order val="2"/>
          <c:spPr>
            <a:solidFill>
              <a:schemeClr val="accent6">
                <a:lumMod val="40000"/>
                <a:lumOff val="60000"/>
              </a:schemeClr>
            </a:solidFill>
            <a:ln>
              <a:noFill/>
            </a:ln>
            <a:effectLst/>
          </c:spPr>
          <c:invertIfNegative val="0"/>
          <c:cat>
            <c:strRef>
              <c:f>Resultados_1!$F$47:$F$54</c:f>
              <c:strCache>
                <c:ptCount val="8"/>
                <c:pt idx="0">
                  <c:v>C1</c:v>
                </c:pt>
                <c:pt idx="1">
                  <c:v>C2</c:v>
                </c:pt>
                <c:pt idx="2">
                  <c:v>C3</c:v>
                </c:pt>
                <c:pt idx="3">
                  <c:v>C4</c:v>
                </c:pt>
                <c:pt idx="4">
                  <c:v>C5</c:v>
                </c:pt>
                <c:pt idx="5">
                  <c:v>C6</c:v>
                </c:pt>
                <c:pt idx="6">
                  <c:v>C7</c:v>
                </c:pt>
                <c:pt idx="7">
                  <c:v>C8</c:v>
                </c:pt>
              </c:strCache>
            </c:strRef>
          </c:cat>
          <c:val>
            <c:numRef>
              <c:f>Resultados_1!$I$47:$I$54</c:f>
              <c:numCache>
                <c:formatCode>0</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2-728A-4F6C-945D-B187304D1546}"/>
            </c:ext>
          </c:extLst>
        </c:ser>
        <c:ser>
          <c:idx val="3"/>
          <c:order val="3"/>
          <c:spPr>
            <a:solidFill>
              <a:srgbClr val="00B050"/>
            </a:solidFill>
            <a:ln>
              <a:noFill/>
            </a:ln>
            <a:effectLst/>
          </c:spPr>
          <c:invertIfNegative val="0"/>
          <c:cat>
            <c:strRef>
              <c:f>Resultados_1!$F$47:$F$54</c:f>
              <c:strCache>
                <c:ptCount val="8"/>
                <c:pt idx="0">
                  <c:v>C1</c:v>
                </c:pt>
                <c:pt idx="1">
                  <c:v>C2</c:v>
                </c:pt>
                <c:pt idx="2">
                  <c:v>C3</c:v>
                </c:pt>
                <c:pt idx="3">
                  <c:v>C4</c:v>
                </c:pt>
                <c:pt idx="4">
                  <c:v>C5</c:v>
                </c:pt>
                <c:pt idx="5">
                  <c:v>C6</c:v>
                </c:pt>
                <c:pt idx="6">
                  <c:v>C7</c:v>
                </c:pt>
                <c:pt idx="7">
                  <c:v>C8</c:v>
                </c:pt>
              </c:strCache>
            </c:strRef>
          </c:cat>
          <c:val>
            <c:numRef>
              <c:f>Resultados_1!$J$47:$J$54</c:f>
              <c:numCache>
                <c:formatCode>0</c:formatCode>
                <c:ptCount val="8"/>
                <c:pt idx="0">
                  <c:v>#N/A</c:v>
                </c:pt>
                <c:pt idx="1">
                  <c:v>#N/A</c:v>
                </c:pt>
                <c:pt idx="2">
                  <c:v>#N/A</c:v>
                </c:pt>
                <c:pt idx="3">
                  <c:v>#N/A</c:v>
                </c:pt>
                <c:pt idx="4">
                  <c:v>#N/A</c:v>
                </c:pt>
                <c:pt idx="5">
                  <c:v>#N/A</c:v>
                </c:pt>
                <c:pt idx="6">
                  <c:v>#N/A</c:v>
                </c:pt>
                <c:pt idx="7">
                  <c:v>#N/A</c:v>
                </c:pt>
              </c:numCache>
            </c:numRef>
          </c:val>
          <c:extLst>
            <c:ext xmlns:c16="http://schemas.microsoft.com/office/drawing/2014/chart" uri="{C3380CC4-5D6E-409C-BE32-E72D297353CC}">
              <c16:uniqueId val="{00000003-728A-4F6C-945D-B187304D1546}"/>
            </c:ext>
          </c:extLst>
        </c:ser>
        <c:dLbls>
          <c:showLegendKey val="0"/>
          <c:showVal val="0"/>
          <c:showCatName val="0"/>
          <c:showSerName val="0"/>
          <c:showPercent val="0"/>
          <c:showBubbleSize val="0"/>
        </c:dLbls>
        <c:gapWidth val="219"/>
        <c:overlap val="100"/>
        <c:axId val="384559576"/>
        <c:axId val="384559968"/>
      </c:barChart>
      <c:catAx>
        <c:axId val="38455957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Competencias clave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84559968"/>
        <c:crosses val="autoZero"/>
        <c:auto val="1"/>
        <c:lblAlgn val="ctr"/>
        <c:lblOffset val="100"/>
        <c:noMultiLvlLbl val="0"/>
      </c:catAx>
      <c:valAx>
        <c:axId val="384559968"/>
        <c:scaling>
          <c:orientation val="minMax"/>
          <c:max val="4"/>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PE"/>
                  <a:t>Nivel de desarrollo</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4559576"/>
        <c:crosses val="autoZero"/>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chart" Target="../charts/chart3.xml"/><Relationship Id="rId7" Type="http://schemas.microsoft.com/office/2007/relationships/hdphoto" Target="../media/hdphoto1.wdp"/><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180975</xdr:colOff>
      <xdr:row>7</xdr:row>
      <xdr:rowOff>17686</xdr:rowOff>
    </xdr:from>
    <xdr:to>
      <xdr:col>13</xdr:col>
      <xdr:colOff>266700</xdr:colOff>
      <xdr:row>123</xdr:row>
      <xdr:rowOff>66675</xdr:rowOff>
    </xdr:to>
    <xdr:sp macro="" textlink="">
      <xdr:nvSpPr>
        <xdr:cNvPr id="3" name="CuadroTexto 2">
          <a:extLst>
            <a:ext uri="{FF2B5EF4-FFF2-40B4-BE49-F238E27FC236}">
              <a16:creationId xmlns:a16="http://schemas.microsoft.com/office/drawing/2014/main" id="{00000000-0008-0000-0100-000003000000}"/>
            </a:ext>
          </a:extLst>
        </xdr:cNvPr>
        <xdr:cNvSpPr txBox="1"/>
      </xdr:nvSpPr>
      <xdr:spPr>
        <a:xfrm>
          <a:off x="180975" y="1351186"/>
          <a:ext cx="9991725" cy="221469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PE" sz="1400" b="1">
              <a:solidFill>
                <a:schemeClr val="dk1"/>
              </a:solidFill>
              <a:effectLst/>
              <a:latin typeface="Gill Sans MT" panose="020B0502020104020203" pitchFamily="34" charset="0"/>
              <a:ea typeface="+mn-ea"/>
              <a:cs typeface="+mn-cs"/>
            </a:rPr>
            <a:t>AUTODIAGNÓSTICO DE COMPETENCIAS PARA EL SEGUIMIENTO, EVALUACIÓN Y GESTIÓN DEL CONOCIMIENTO </a:t>
          </a:r>
        </a:p>
        <a:p>
          <a:pPr algn="ctr"/>
          <a:endParaRPr lang="es-PE" sz="1400" b="1">
            <a:solidFill>
              <a:schemeClr val="dk1"/>
            </a:solidFill>
            <a:effectLst/>
            <a:latin typeface="Gill Sans MT" panose="020B0502020104020203" pitchFamily="34" charset="0"/>
            <a:ea typeface="+mn-ea"/>
            <a:cs typeface="+mn-cs"/>
          </a:endParaRPr>
        </a:p>
        <a:p>
          <a:pPr algn="ctr"/>
          <a:r>
            <a:rPr lang="es-PE" sz="1400" b="1">
              <a:solidFill>
                <a:sysClr val="windowText" lastClr="000000"/>
              </a:solidFill>
              <a:effectLst/>
              <a:latin typeface="Gill Sans MT" panose="020B0502020104020203" pitchFamily="34" charset="0"/>
              <a:ea typeface="+mn-ea"/>
              <a:cs typeface="+mn-cs"/>
            </a:rPr>
            <a:t>ACSEG - 2021</a:t>
          </a:r>
        </a:p>
        <a:p>
          <a:pPr algn="ctr"/>
          <a:endParaRPr lang="es-PE" sz="1300" b="1">
            <a:solidFill>
              <a:schemeClr val="dk1"/>
            </a:solidFill>
            <a:effectLst/>
            <a:latin typeface="Gill Sans MT" panose="020B0502020104020203" pitchFamily="34" charset="0"/>
            <a:ea typeface="+mn-ea"/>
            <a:cs typeface="+mn-cs"/>
          </a:endParaRPr>
        </a:p>
        <a:p>
          <a:pPr algn="ctr"/>
          <a:endParaRPr lang="es-PE" sz="1200" b="1">
            <a:solidFill>
              <a:schemeClr val="dk1"/>
            </a:solidFill>
            <a:effectLst/>
            <a:latin typeface="Gill Sans MT" panose="020B0502020104020203" pitchFamily="34" charset="0"/>
            <a:ea typeface="+mn-ea"/>
            <a:cs typeface="+mn-cs"/>
          </a:endParaRPr>
        </a:p>
        <a:p>
          <a:r>
            <a:rPr lang="es-PE" sz="1100">
              <a:solidFill>
                <a:schemeClr val="dk1"/>
              </a:solidFill>
              <a:effectLst/>
              <a:latin typeface="Gill Sans MT" panose="020B0502020104020203" pitchFamily="34" charset="0"/>
              <a:ea typeface="+mn-ea"/>
              <a:cs typeface="+mn-cs"/>
            </a:rPr>
            <a:t>ACSEG, es un aplicativo que permite identificar el nivel de desarrollo de las competencias en seguimiento, evaluación y gestión del</a:t>
          </a:r>
          <a:r>
            <a:rPr lang="es-PE" sz="1100" baseline="0">
              <a:solidFill>
                <a:schemeClr val="dk1"/>
              </a:solidFill>
              <a:effectLst/>
              <a:latin typeface="Gill Sans MT" panose="020B0502020104020203" pitchFamily="34" charset="0"/>
              <a:ea typeface="+mn-ea"/>
              <a:cs typeface="+mn-cs"/>
            </a:rPr>
            <a:t> conocimiento</a:t>
          </a:r>
          <a:r>
            <a:rPr lang="es-PE" sz="1100">
              <a:solidFill>
                <a:schemeClr val="dk1"/>
              </a:solidFill>
              <a:effectLst/>
              <a:latin typeface="Gill Sans MT" panose="020B0502020104020203" pitchFamily="34" charset="0"/>
              <a:ea typeface="+mn-ea"/>
              <a:cs typeface="+mn-cs"/>
            </a:rPr>
            <a:t> de los profesionales que cumplen estas funciones. Esto se logra a través de un autoanálisis crítico de parte del profesional y se expresa en cuatro niveles de desarrollo:</a:t>
          </a:r>
          <a:r>
            <a:rPr lang="es-PE" sz="1100" baseline="0">
              <a:solidFill>
                <a:schemeClr val="dk1"/>
              </a:solidFill>
              <a:effectLst/>
              <a:latin typeface="Gill Sans MT" panose="020B0502020104020203" pitchFamily="34" charset="0"/>
              <a:ea typeface="+mn-ea"/>
              <a:cs typeface="+mn-cs"/>
            </a:rPr>
            <a:t> mínimo, intermedio, aceptable y competencia lograda.</a:t>
          </a:r>
        </a:p>
        <a:p>
          <a:endParaRPr lang="es-PE" sz="1100" baseline="0">
            <a:solidFill>
              <a:schemeClr val="dk1"/>
            </a:solidFill>
            <a:effectLst/>
            <a:latin typeface="Gill Sans MT" panose="020B0502020104020203" pitchFamily="34" charset="0"/>
            <a:ea typeface="+mn-ea"/>
            <a:cs typeface="+mn-cs"/>
          </a:endParaRPr>
        </a:p>
        <a:p>
          <a:r>
            <a:rPr lang="es-PE" sz="1100">
              <a:solidFill>
                <a:schemeClr val="dk1"/>
              </a:solidFill>
              <a:effectLst/>
              <a:latin typeface="Gill Sans MT" panose="020B0502020104020203" pitchFamily="34" charset="0"/>
              <a:ea typeface="+mn-ea"/>
              <a:cs typeface="+mn-cs"/>
            </a:rPr>
            <a:t>El aplicativo está organizado en dos partes: </a:t>
          </a:r>
          <a:r>
            <a:rPr lang="es-PE" sz="1100" i="1">
              <a:solidFill>
                <a:schemeClr val="dk1"/>
              </a:solidFill>
              <a:effectLst/>
              <a:latin typeface="Gill Sans MT" panose="020B0502020104020203" pitchFamily="34" charset="0"/>
              <a:ea typeface="+mn-ea"/>
              <a:cs typeface="+mn-cs"/>
            </a:rPr>
            <a:t>competencias específicas</a:t>
          </a:r>
          <a:r>
            <a:rPr lang="es-PE" sz="1100">
              <a:solidFill>
                <a:schemeClr val="dk1"/>
              </a:solidFill>
              <a:effectLst/>
              <a:latin typeface="Gill Sans MT" panose="020B0502020104020203" pitchFamily="34" charset="0"/>
              <a:ea typeface="+mn-ea"/>
              <a:cs typeface="+mn-cs"/>
            </a:rPr>
            <a:t> y </a:t>
          </a:r>
          <a:r>
            <a:rPr lang="es-PE" sz="1100" i="1">
              <a:solidFill>
                <a:schemeClr val="dk1"/>
              </a:solidFill>
              <a:effectLst/>
              <a:latin typeface="Gill Sans MT" panose="020B0502020104020203" pitchFamily="34" charset="0"/>
              <a:ea typeface="+mn-ea"/>
              <a:cs typeface="+mn-cs"/>
            </a:rPr>
            <a:t>competencias claves o personal sociales</a:t>
          </a:r>
          <a:r>
            <a:rPr lang="es-PE" sz="1100">
              <a:solidFill>
                <a:schemeClr val="dk1"/>
              </a:solidFill>
              <a:effectLst/>
              <a:latin typeface="Gill Sans MT" panose="020B0502020104020203" pitchFamily="34" charset="0"/>
              <a:ea typeface="+mn-ea"/>
              <a:cs typeface="+mn-cs"/>
            </a:rPr>
            <a:t>. Las competencias específicas a su vez están organizadas en tres áreas funcionales: seguimiento, evaluación y gestión del conocimiento. Cada competencia cuenta con sus "contenidos principales o saberes"</a:t>
          </a:r>
          <a:r>
            <a:rPr lang="es-PE" sz="1100" baseline="0">
              <a:solidFill>
                <a:schemeClr val="dk1"/>
              </a:solidFill>
              <a:effectLst/>
              <a:latin typeface="Gill Sans MT" panose="020B0502020104020203" pitchFamily="34" charset="0"/>
              <a:ea typeface="+mn-ea"/>
              <a:cs typeface="+mn-cs"/>
            </a:rPr>
            <a:t> </a:t>
          </a:r>
          <a:r>
            <a:rPr lang="es-PE" sz="1100">
              <a:solidFill>
                <a:schemeClr val="dk1"/>
              </a:solidFill>
              <a:effectLst/>
              <a:latin typeface="Gill Sans MT" panose="020B0502020104020203" pitchFamily="34" charset="0"/>
              <a:ea typeface="+mn-ea"/>
              <a:cs typeface="+mn-cs"/>
            </a:rPr>
            <a:t>de la competencia.</a:t>
          </a:r>
          <a:endParaRPr lang="es-PE">
            <a:effectLst/>
            <a:latin typeface="Gill Sans MT" panose="020B0502020104020203" pitchFamily="34" charset="0"/>
          </a:endParaRPr>
        </a:p>
        <a:p>
          <a:endParaRPr lang="es-PE" sz="1100" baseline="0">
            <a:solidFill>
              <a:schemeClr val="dk1"/>
            </a:solidFill>
            <a:effectLst/>
            <a:latin typeface="Gill Sans MT" panose="020B0502020104020203" pitchFamily="34" charset="0"/>
            <a:ea typeface="+mn-ea"/>
            <a:cs typeface="+mn-cs"/>
          </a:endParaRPr>
        </a:p>
        <a:p>
          <a:r>
            <a:rPr lang="es-PE" sz="1100" b="1">
              <a:solidFill>
                <a:schemeClr val="dk1"/>
              </a:solidFill>
              <a:effectLst/>
              <a:latin typeface="Gill Sans MT" panose="020B0502020104020203" pitchFamily="34" charset="0"/>
              <a:ea typeface="+mn-ea"/>
              <a:cs typeface="+mn-cs"/>
            </a:rPr>
            <a:t>Usos del </a:t>
          </a:r>
          <a:r>
            <a:rPr lang="es-PE" sz="1100" b="1">
              <a:solidFill>
                <a:sysClr val="windowText" lastClr="000000"/>
              </a:solidFill>
              <a:effectLst/>
              <a:latin typeface="Gill Sans MT" panose="020B0502020104020203" pitchFamily="34" charset="0"/>
              <a:ea typeface="+mn-ea"/>
              <a:cs typeface="+mn-cs"/>
            </a:rPr>
            <a:t>ACSEG:</a:t>
          </a:r>
        </a:p>
        <a:p>
          <a:endParaRPr lang="es-PE" sz="110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CL" sz="1100" b="1">
              <a:solidFill>
                <a:sysClr val="windowText" lastClr="000000"/>
              </a:solidFill>
              <a:effectLst/>
              <a:latin typeface="Gill Sans MT" panose="020B0502020104020203" pitchFamily="34" charset="0"/>
              <a:ea typeface="+mn-ea"/>
              <a:cs typeface="+mn-cs"/>
            </a:rPr>
            <a:t> 1.</a:t>
          </a:r>
          <a:r>
            <a:rPr lang="es-CL" sz="1100" b="1" baseline="0">
              <a:solidFill>
                <a:sysClr val="windowText" lastClr="000000"/>
              </a:solidFill>
              <a:effectLst/>
              <a:latin typeface="Gill Sans MT" panose="020B0502020104020203" pitchFamily="34" charset="0"/>
              <a:ea typeface="+mn-ea"/>
              <a:cs typeface="+mn-cs"/>
            </a:rPr>
            <a:t> A nivel de las personas: a</a:t>
          </a:r>
          <a:r>
            <a:rPr lang="es-CL" sz="1100" b="1">
              <a:solidFill>
                <a:sysClr val="windowText" lastClr="000000"/>
              </a:solidFill>
              <a:effectLst/>
              <a:latin typeface="Gill Sans MT" panose="020B0502020104020203" pitchFamily="34" charset="0"/>
              <a:ea typeface="+mn-ea"/>
              <a:cs typeface="+mn-cs"/>
            </a:rPr>
            <a:t>utodiagnóstico</a:t>
          </a:r>
          <a:r>
            <a:rPr lang="es-CL" sz="1100" b="1" baseline="0">
              <a:solidFill>
                <a:sysClr val="windowText" lastClr="000000"/>
              </a:solidFill>
              <a:effectLst/>
              <a:latin typeface="Gill Sans MT" panose="020B0502020104020203" pitchFamily="34" charset="0"/>
              <a:ea typeface="+mn-ea"/>
              <a:cs typeface="+mn-cs"/>
            </a:rPr>
            <a:t> del desarrollo de competencias para el seguimiento, evaluación y gestión del conocimiento</a:t>
          </a:r>
          <a:endParaRPr lang="es-CL" sz="1100" b="1">
            <a:solidFill>
              <a:sysClr val="windowText" lastClr="000000"/>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CL" sz="1100" b="1">
              <a:solidFill>
                <a:srgbClr val="FF0000"/>
              </a:solidFill>
              <a:effectLst/>
              <a:latin typeface="Gill Sans MT" panose="020B0502020104020203" pitchFamily="34" charset="0"/>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CL" sz="1100" b="0">
              <a:solidFill>
                <a:schemeClr val="dk1"/>
              </a:solidFill>
              <a:effectLst/>
              <a:latin typeface="Gill Sans MT" panose="020B0502020104020203" pitchFamily="34" charset="0"/>
              <a:ea typeface="+mn-ea"/>
              <a:cs typeface="+mn-cs"/>
            </a:rPr>
            <a:t>- El aplicativo permite al profesional la autoevaluación de sus competencias en</a:t>
          </a:r>
          <a:r>
            <a:rPr lang="es-CL" sz="1100" b="0">
              <a:solidFill>
                <a:sysClr val="windowText" lastClr="000000"/>
              </a:solidFill>
              <a:effectLst/>
              <a:latin typeface="Gill Sans MT" panose="020B0502020104020203" pitchFamily="34" charset="0"/>
              <a:ea typeface="+mn-ea"/>
              <a:cs typeface="+mn-cs"/>
            </a:rPr>
            <a:t> estas</a:t>
          </a:r>
          <a:r>
            <a:rPr lang="es-CL" sz="1100" b="0" baseline="0">
              <a:solidFill>
                <a:sysClr val="windowText" lastClr="000000"/>
              </a:solidFill>
              <a:effectLst/>
              <a:latin typeface="Gill Sans MT" panose="020B0502020104020203" pitchFamily="34" charset="0"/>
              <a:ea typeface="+mn-ea"/>
              <a:cs typeface="+mn-cs"/>
            </a:rPr>
            <a:t> funciones</a:t>
          </a:r>
          <a:r>
            <a:rPr lang="es-CL" sz="1100" b="0">
              <a:solidFill>
                <a:sysClr val="windowText" lastClr="000000"/>
              </a:solidFill>
              <a:effectLst/>
              <a:latin typeface="Gill Sans MT" panose="020B0502020104020203" pitchFamily="34" charset="0"/>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lang="es-CL" sz="1100" b="0" baseline="0">
              <a:solidFill>
                <a:schemeClr val="dk1"/>
              </a:solidFill>
              <a:effectLst/>
              <a:latin typeface="Gill Sans MT" panose="020B0502020104020203" pitchFamily="34" charset="0"/>
              <a:ea typeface="+mn-ea"/>
              <a:cs typeface="+mn-cs"/>
            </a:rPr>
            <a:t>- El profesional identifica</a:t>
          </a:r>
          <a:r>
            <a:rPr lang="es-CL" sz="1100" b="0">
              <a:solidFill>
                <a:schemeClr val="dk1"/>
              </a:solidFill>
              <a:effectLst/>
              <a:latin typeface="Gill Sans MT" panose="020B0502020104020203" pitchFamily="34" charset="0"/>
              <a:ea typeface="+mn-ea"/>
              <a:cs typeface="+mn-cs"/>
            </a:rPr>
            <a:t> el nivel de desarrollo alcanzado y sus necesidades de mejora y desarrollo de competencias.</a:t>
          </a:r>
          <a:endParaRPr lang="es-CL" sz="1100" b="0">
            <a:solidFill>
              <a:srgbClr val="FF0000"/>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CL" sz="1100" b="0" baseline="0">
              <a:solidFill>
                <a:schemeClr val="dk1"/>
              </a:solidFill>
              <a:effectLst/>
              <a:latin typeface="Gill Sans MT" panose="020B0502020104020203" pitchFamily="34" charset="0"/>
              <a:ea typeface="+mn-ea"/>
              <a:cs typeface="+mn-cs"/>
            </a:rPr>
            <a:t>- Los resultados son la base para </a:t>
          </a:r>
          <a:r>
            <a:rPr lang="es-CL" sz="1100" b="0">
              <a:solidFill>
                <a:schemeClr val="dk1"/>
              </a:solidFill>
              <a:effectLst/>
              <a:latin typeface="Gill Sans MT" panose="020B0502020104020203" pitchFamily="34" charset="0"/>
              <a:ea typeface="+mn-ea"/>
              <a:cs typeface="+mn-cs"/>
            </a:rPr>
            <a:t>formular un plan de desarrollo profesional</a:t>
          </a:r>
          <a:r>
            <a:rPr lang="es-CL" sz="1100">
              <a:solidFill>
                <a:schemeClr val="dk1"/>
              </a:solidFill>
              <a:effectLst/>
              <a:latin typeface="Gill Sans MT" panose="020B0502020104020203" pitchFamily="34" charset="0"/>
              <a:ea typeface="+mn-ea"/>
              <a:cs typeface="+mn-cs"/>
            </a:rPr>
            <a:t>. </a:t>
          </a:r>
          <a:endParaRPr lang="es-PE">
            <a:effectLst/>
            <a:latin typeface="Gill Sans MT" panose="020B0502020104020203" pitchFamily="34" charset="0"/>
          </a:endParaRPr>
        </a:p>
        <a:p>
          <a:pPr lvl="0"/>
          <a:endParaRPr lang="es-CL" sz="1100" b="1">
            <a:solidFill>
              <a:schemeClr val="dk1"/>
            </a:solidFill>
            <a:effectLst/>
            <a:latin typeface="Gill Sans MT" panose="020B0502020104020203" pitchFamily="34" charset="0"/>
            <a:ea typeface="+mn-ea"/>
            <a:cs typeface="+mn-cs"/>
          </a:endParaRPr>
        </a:p>
        <a:p>
          <a:r>
            <a:rPr lang="es-CL" sz="1100" b="0" i="0">
              <a:solidFill>
                <a:schemeClr val="dk1"/>
              </a:solidFill>
              <a:effectLst/>
              <a:latin typeface="Gill Sans MT" panose="020B0502020104020203" pitchFamily="34" charset="0"/>
              <a:ea typeface="+mn-ea"/>
              <a:cs typeface="+mn-cs"/>
            </a:rPr>
            <a:t>1.1 Pautas para el autodiagnóstico de competencias específicas</a:t>
          </a:r>
          <a:endParaRPr lang="es-PE" sz="1100" b="0" i="0">
            <a:solidFill>
              <a:schemeClr val="dk1"/>
            </a:solidFill>
            <a:effectLst/>
            <a:latin typeface="Gill Sans MT" panose="020B0502020104020203" pitchFamily="34" charset="0"/>
            <a:ea typeface="+mn-ea"/>
            <a:cs typeface="+mn-cs"/>
          </a:endParaRPr>
        </a:p>
        <a:p>
          <a:r>
            <a:rPr lang="es-CL" sz="1100" b="0" i="1">
              <a:solidFill>
                <a:schemeClr val="dk1"/>
              </a:solidFill>
              <a:effectLst/>
              <a:latin typeface="Gill Sans MT" panose="020B0502020104020203" pitchFamily="34" charset="0"/>
              <a:ea typeface="+mn-ea"/>
              <a:cs typeface="+mn-cs"/>
            </a:rPr>
            <a:t> </a:t>
          </a:r>
          <a:endParaRPr lang="es-PE" sz="1100" b="0" i="1">
            <a:solidFill>
              <a:schemeClr val="dk1"/>
            </a:solidFill>
            <a:effectLst/>
            <a:latin typeface="Gill Sans MT" panose="020B0502020104020203" pitchFamily="34" charset="0"/>
            <a:ea typeface="+mn-ea"/>
            <a:cs typeface="+mn-cs"/>
          </a:endParaRPr>
        </a:p>
        <a:p>
          <a:pPr lvl="0"/>
          <a:r>
            <a:rPr lang="es-CL" sz="1100">
              <a:solidFill>
                <a:schemeClr val="dk1"/>
              </a:solidFill>
              <a:effectLst/>
              <a:latin typeface="Gill Sans MT" panose="020B0502020104020203" pitchFamily="34" charset="0"/>
              <a:ea typeface="+mn-ea"/>
              <a:cs typeface="+mn-cs"/>
            </a:rPr>
            <a:t>   -   Realizar la lectura de cada competencia y sus contenidos.</a:t>
          </a:r>
          <a:endParaRPr lang="es-PE" sz="1100">
            <a:solidFill>
              <a:schemeClr val="dk1"/>
            </a:solidFill>
            <a:effectLst/>
            <a:latin typeface="Gill Sans MT" panose="020B0502020104020203" pitchFamily="34" charset="0"/>
            <a:ea typeface="+mn-ea"/>
            <a:cs typeface="+mn-cs"/>
          </a:endParaRPr>
        </a:p>
        <a:p>
          <a:pPr lvl="0"/>
          <a:r>
            <a:rPr lang="es-CL" sz="1100">
              <a:solidFill>
                <a:schemeClr val="dk1"/>
              </a:solidFill>
              <a:effectLst/>
              <a:latin typeface="Gill Sans MT" panose="020B0502020104020203" pitchFamily="34" charset="0"/>
              <a:ea typeface="+mn-ea"/>
              <a:cs typeface="+mn-cs"/>
            </a:rPr>
            <a:t>   -   Hacer un autoanálisis del avance o logro con respecto a cada "contenido o saber" de la competencia.</a:t>
          </a:r>
          <a:endParaRPr lang="es-PE" sz="1100">
            <a:solidFill>
              <a:schemeClr val="dk1"/>
            </a:solidFill>
            <a:effectLst/>
            <a:latin typeface="Gill Sans MT" panose="020B0502020104020203" pitchFamily="34" charset="0"/>
            <a:ea typeface="+mn-ea"/>
            <a:cs typeface="+mn-cs"/>
          </a:endParaRPr>
        </a:p>
        <a:p>
          <a:pPr lvl="0"/>
          <a:r>
            <a:rPr lang="es-CL" sz="1100">
              <a:solidFill>
                <a:schemeClr val="dk1"/>
              </a:solidFill>
              <a:effectLst/>
              <a:latin typeface="Gill Sans MT" panose="020B0502020104020203" pitchFamily="34" charset="0"/>
              <a:ea typeface="+mn-ea"/>
              <a:cs typeface="+mn-cs"/>
            </a:rPr>
            <a:t>   -   Registrar el nivel de desarrollo alcanzado respecto a los contenidos de las competencias, tal como sigue:</a:t>
          </a:r>
          <a:endParaRPr lang="es-PE" sz="1100">
            <a:solidFill>
              <a:schemeClr val="dk1"/>
            </a:solidFill>
            <a:effectLst/>
            <a:latin typeface="Gill Sans MT" panose="020B0502020104020203" pitchFamily="34" charset="0"/>
            <a:ea typeface="+mn-ea"/>
            <a:cs typeface="+mn-cs"/>
          </a:endParaRPr>
        </a:p>
        <a:p>
          <a:r>
            <a:rPr lang="es-CL" sz="1100">
              <a:solidFill>
                <a:schemeClr val="dk1"/>
              </a:solidFill>
              <a:effectLst/>
              <a:latin typeface="Gill Sans MT" panose="020B0502020104020203" pitchFamily="34" charset="0"/>
              <a:ea typeface="+mn-ea"/>
              <a:cs typeface="+mn-cs"/>
            </a:rPr>
            <a:t> </a:t>
          </a:r>
          <a:endParaRPr lang="es-PE" sz="1100">
            <a:solidFill>
              <a:schemeClr val="dk1"/>
            </a:solidFill>
            <a:effectLst/>
            <a:latin typeface="Gill Sans MT" panose="020B0502020104020203" pitchFamily="34" charset="0"/>
            <a:ea typeface="+mn-ea"/>
            <a:cs typeface="+mn-cs"/>
          </a:endParaRPr>
        </a:p>
        <a:p>
          <a:pPr lvl="2"/>
          <a:r>
            <a:rPr lang="es-CL" sz="1100">
              <a:solidFill>
                <a:schemeClr val="dk1"/>
              </a:solidFill>
              <a:effectLst/>
              <a:latin typeface="Gill Sans MT" panose="020B0502020104020203" pitchFamily="34" charset="0"/>
              <a:ea typeface="+mn-ea"/>
              <a:cs typeface="+mn-cs"/>
            </a:rPr>
            <a:t>1: Mínimo (si necesita aprendizajes desde lo básico)</a:t>
          </a:r>
          <a:endParaRPr lang="es-PE" sz="1100">
            <a:solidFill>
              <a:schemeClr val="dk1"/>
            </a:solidFill>
            <a:effectLst/>
            <a:latin typeface="Gill Sans MT" panose="020B0502020104020203" pitchFamily="34" charset="0"/>
            <a:ea typeface="+mn-ea"/>
            <a:cs typeface="+mn-cs"/>
          </a:endParaRPr>
        </a:p>
        <a:p>
          <a:pPr lvl="2"/>
          <a:r>
            <a:rPr lang="es-CL" sz="1100">
              <a:solidFill>
                <a:schemeClr val="dk1"/>
              </a:solidFill>
              <a:effectLst/>
              <a:latin typeface="Gill Sans MT" panose="020B0502020104020203" pitchFamily="34" charset="0"/>
              <a:ea typeface="+mn-ea"/>
              <a:cs typeface="+mn-cs"/>
            </a:rPr>
            <a:t>2: Intermedio (si tiene saberes básicos y </a:t>
          </a:r>
          <a:r>
            <a:rPr lang="es-CL" sz="1100" baseline="0">
              <a:solidFill>
                <a:schemeClr val="dk1"/>
              </a:solidFill>
              <a:effectLst/>
              <a:latin typeface="Gill Sans MT" panose="020B0502020104020203" pitchFamily="34" charset="0"/>
              <a:ea typeface="+mn-ea"/>
              <a:cs typeface="+mn-cs"/>
            </a:rPr>
            <a:t>necesita reforzarlos o actualizarlos)</a:t>
          </a:r>
          <a:endParaRPr lang="es-CL" sz="1100">
            <a:solidFill>
              <a:schemeClr val="dk1"/>
            </a:solidFill>
            <a:effectLst/>
            <a:latin typeface="Gill Sans MT" panose="020B0502020104020203" pitchFamily="34" charset="0"/>
            <a:ea typeface="+mn-ea"/>
            <a:cs typeface="+mn-cs"/>
          </a:endParaRPr>
        </a:p>
        <a:p>
          <a:pPr lvl="2"/>
          <a:r>
            <a:rPr lang="es-CL" sz="1100">
              <a:solidFill>
                <a:schemeClr val="dk1"/>
              </a:solidFill>
              <a:effectLst/>
              <a:latin typeface="Gill Sans MT" panose="020B0502020104020203" pitchFamily="34" charset="0"/>
              <a:ea typeface="+mn-ea"/>
              <a:cs typeface="+mn-cs"/>
            </a:rPr>
            <a:t>3: Aceptable (si necesita perfeccionar el contenido o saber)</a:t>
          </a:r>
          <a:endParaRPr lang="es-PE" sz="1100">
            <a:solidFill>
              <a:schemeClr val="dk1"/>
            </a:solidFill>
            <a:effectLst/>
            <a:latin typeface="Gill Sans MT" panose="020B0502020104020203" pitchFamily="34" charset="0"/>
            <a:ea typeface="+mn-ea"/>
            <a:cs typeface="+mn-cs"/>
          </a:endParaRPr>
        </a:p>
        <a:p>
          <a:pPr lvl="2"/>
          <a:r>
            <a:rPr lang="es-CL" sz="1100">
              <a:solidFill>
                <a:schemeClr val="dk1"/>
              </a:solidFill>
              <a:effectLst/>
              <a:latin typeface="Gill Sans MT" panose="020B0502020104020203" pitchFamily="34" charset="0"/>
              <a:ea typeface="+mn-ea"/>
              <a:cs typeface="+mn-cs"/>
            </a:rPr>
            <a:t>4: Competencia lograda (si cuenta con la competencia y lo demuestra en el desempeño)</a:t>
          </a:r>
          <a:endParaRPr lang="es-PE" sz="1100">
            <a:solidFill>
              <a:schemeClr val="dk1"/>
            </a:solidFill>
            <a:effectLst/>
            <a:latin typeface="Gill Sans MT" panose="020B0502020104020203" pitchFamily="34" charset="0"/>
            <a:ea typeface="+mn-ea"/>
            <a:cs typeface="+mn-cs"/>
          </a:endParaRPr>
        </a:p>
        <a:p>
          <a:r>
            <a:rPr lang="es-CL" sz="1100" b="1">
              <a:solidFill>
                <a:schemeClr val="dk1"/>
              </a:solidFill>
              <a:effectLst/>
              <a:latin typeface="Gill Sans MT" panose="020B0502020104020203" pitchFamily="34" charset="0"/>
              <a:ea typeface="+mn-ea"/>
              <a:cs typeface="+mn-cs"/>
            </a:rPr>
            <a:t> </a:t>
          </a:r>
          <a:endParaRPr lang="es-PE" sz="1100" b="0">
            <a:solidFill>
              <a:schemeClr val="dk1"/>
            </a:solidFill>
            <a:effectLst/>
            <a:latin typeface="Gill Sans MT" panose="020B0502020104020203" pitchFamily="34" charset="0"/>
            <a:ea typeface="+mn-ea"/>
            <a:cs typeface="+mn-cs"/>
          </a:endParaRPr>
        </a:p>
        <a:p>
          <a:r>
            <a:rPr lang="es-CL" sz="1100" b="0" i="0">
              <a:solidFill>
                <a:schemeClr val="dk1"/>
              </a:solidFill>
              <a:effectLst/>
              <a:latin typeface="Gill Sans MT" panose="020B0502020104020203" pitchFamily="34" charset="0"/>
              <a:ea typeface="+mn-ea"/>
              <a:cs typeface="+mn-cs"/>
            </a:rPr>
            <a:t>1.2 Pautas para el autodiagnóstico de competencias claves</a:t>
          </a:r>
          <a:endParaRPr lang="es-PE" sz="1100" b="0" i="0">
            <a:solidFill>
              <a:schemeClr val="dk1"/>
            </a:solidFill>
            <a:effectLst/>
            <a:latin typeface="Gill Sans MT" panose="020B0502020104020203" pitchFamily="34" charset="0"/>
            <a:ea typeface="+mn-ea"/>
            <a:cs typeface="+mn-cs"/>
          </a:endParaRPr>
        </a:p>
        <a:p>
          <a:r>
            <a:rPr lang="es-CL" sz="1100">
              <a:solidFill>
                <a:schemeClr val="dk1"/>
              </a:solidFill>
              <a:effectLst/>
              <a:latin typeface="Gill Sans MT" panose="020B0502020104020203" pitchFamily="34" charset="0"/>
              <a:ea typeface="+mn-ea"/>
              <a:cs typeface="+mn-cs"/>
            </a:rPr>
            <a:t> </a:t>
          </a:r>
          <a:endParaRPr lang="es-PE" sz="1100">
            <a:solidFill>
              <a:schemeClr val="dk1"/>
            </a:solidFill>
            <a:effectLst/>
            <a:latin typeface="Gill Sans MT" panose="020B0502020104020203" pitchFamily="34" charset="0"/>
            <a:ea typeface="+mn-ea"/>
            <a:cs typeface="+mn-cs"/>
          </a:endParaRPr>
        </a:p>
        <a:p>
          <a:pPr lvl="0"/>
          <a:r>
            <a:rPr lang="es-CL" sz="1100">
              <a:solidFill>
                <a:schemeClr val="dk1"/>
              </a:solidFill>
              <a:effectLst/>
              <a:latin typeface="Gill Sans MT" panose="020B0502020104020203" pitchFamily="34" charset="0"/>
              <a:ea typeface="+mn-ea"/>
              <a:cs typeface="+mn-cs"/>
            </a:rPr>
            <a:t>   -   Realizar la</a:t>
          </a:r>
          <a:r>
            <a:rPr lang="es-CL" sz="1100" baseline="0">
              <a:solidFill>
                <a:schemeClr val="dk1"/>
              </a:solidFill>
              <a:effectLst/>
              <a:latin typeface="Gill Sans MT" panose="020B0502020104020203" pitchFamily="34" charset="0"/>
              <a:ea typeface="+mn-ea"/>
              <a:cs typeface="+mn-cs"/>
            </a:rPr>
            <a:t> l</a:t>
          </a:r>
          <a:r>
            <a:rPr lang="es-CL" sz="1100">
              <a:solidFill>
                <a:schemeClr val="dk1"/>
              </a:solidFill>
              <a:effectLst/>
              <a:latin typeface="Gill Sans MT" panose="020B0502020104020203" pitchFamily="34" charset="0"/>
              <a:ea typeface="+mn-ea"/>
              <a:cs typeface="+mn-cs"/>
            </a:rPr>
            <a:t>ectura de cada competencia clave.</a:t>
          </a:r>
          <a:endParaRPr lang="es-PE" sz="1100">
            <a:solidFill>
              <a:schemeClr val="dk1"/>
            </a:solidFill>
            <a:effectLst/>
            <a:latin typeface="Gill Sans MT" panose="020B0502020104020203" pitchFamily="34" charset="0"/>
            <a:ea typeface="+mn-ea"/>
            <a:cs typeface="+mn-cs"/>
          </a:endParaRPr>
        </a:p>
        <a:p>
          <a:pPr lvl="0"/>
          <a:r>
            <a:rPr lang="es-CL" sz="1100">
              <a:solidFill>
                <a:schemeClr val="dk1"/>
              </a:solidFill>
              <a:effectLst/>
              <a:latin typeface="Gill Sans MT" panose="020B0502020104020203" pitchFamily="34" charset="0"/>
              <a:ea typeface="+mn-ea"/>
              <a:cs typeface="+mn-cs"/>
            </a:rPr>
            <a:t>   -   Hacer un autoanálisis del avance o logro con respecto a cada competencia.</a:t>
          </a:r>
          <a:endParaRPr lang="es-PE" sz="1100">
            <a:solidFill>
              <a:schemeClr val="dk1"/>
            </a:solidFill>
            <a:effectLst/>
            <a:latin typeface="Gill Sans MT" panose="020B0502020104020203" pitchFamily="34" charset="0"/>
            <a:ea typeface="+mn-ea"/>
            <a:cs typeface="+mn-cs"/>
          </a:endParaRPr>
        </a:p>
        <a:p>
          <a:pPr lvl="0"/>
          <a:r>
            <a:rPr lang="es-CL" sz="1100">
              <a:solidFill>
                <a:schemeClr val="dk1"/>
              </a:solidFill>
              <a:effectLst/>
              <a:latin typeface="Gill Sans MT" panose="020B0502020104020203" pitchFamily="34" charset="0"/>
              <a:ea typeface="+mn-ea"/>
              <a:cs typeface="+mn-cs"/>
            </a:rPr>
            <a:t>   -   Registrar del nivel de desarrollo alcanzado, tal como sigue:</a:t>
          </a:r>
          <a:endParaRPr lang="es-PE" sz="1100">
            <a:solidFill>
              <a:schemeClr val="dk1"/>
            </a:solidFill>
            <a:effectLst/>
            <a:latin typeface="Gill Sans MT" panose="020B0502020104020203" pitchFamily="34" charset="0"/>
            <a:ea typeface="+mn-ea"/>
            <a:cs typeface="+mn-cs"/>
          </a:endParaRPr>
        </a:p>
        <a:p>
          <a:r>
            <a:rPr lang="es-CL" sz="1100">
              <a:solidFill>
                <a:schemeClr val="dk1"/>
              </a:solidFill>
              <a:effectLst/>
              <a:latin typeface="Gill Sans MT" panose="020B0502020104020203" pitchFamily="34" charset="0"/>
              <a:ea typeface="+mn-ea"/>
              <a:cs typeface="+mn-cs"/>
            </a:rPr>
            <a:t> </a:t>
          </a:r>
          <a:endParaRPr lang="es-PE" sz="1100">
            <a:solidFill>
              <a:schemeClr val="dk1"/>
            </a:solidFill>
            <a:effectLst/>
            <a:latin typeface="Gill Sans MT" panose="020B0502020104020203" pitchFamily="34" charset="0"/>
            <a:ea typeface="+mn-ea"/>
            <a:cs typeface="+mn-cs"/>
          </a:endParaRPr>
        </a:p>
        <a:p>
          <a:pPr lvl="2"/>
          <a:r>
            <a:rPr lang="es-CL" sz="1100">
              <a:solidFill>
                <a:schemeClr val="dk1"/>
              </a:solidFill>
              <a:effectLst/>
              <a:latin typeface="Gill Sans MT" panose="020B0502020104020203" pitchFamily="34" charset="0"/>
              <a:ea typeface="+mn-ea"/>
              <a:cs typeface="+mn-cs"/>
            </a:rPr>
            <a:t>1: Mínimo (si necesita desarrollarla desde lo básico)</a:t>
          </a:r>
          <a:endParaRPr lang="es-PE">
            <a:effectLst/>
            <a:latin typeface="Gill Sans MT" panose="020B0502020104020203" pitchFamily="34" charset="0"/>
          </a:endParaRPr>
        </a:p>
        <a:p>
          <a:pPr lvl="2"/>
          <a:r>
            <a:rPr lang="es-CL" sz="1100">
              <a:solidFill>
                <a:schemeClr val="dk1"/>
              </a:solidFill>
              <a:effectLst/>
              <a:latin typeface="Gill Sans MT" panose="020B0502020104020203" pitchFamily="34" charset="0"/>
              <a:ea typeface="+mn-ea"/>
              <a:cs typeface="+mn-cs"/>
            </a:rPr>
            <a:t>2: Intermedio (si</a:t>
          </a:r>
          <a:r>
            <a:rPr lang="es-CL" sz="1100" baseline="0">
              <a:solidFill>
                <a:schemeClr val="dk1"/>
              </a:solidFill>
              <a:effectLst/>
              <a:latin typeface="Gill Sans MT" panose="020B0502020104020203" pitchFamily="34" charset="0"/>
              <a:ea typeface="+mn-ea"/>
              <a:cs typeface="+mn-cs"/>
            </a:rPr>
            <a:t> necesita refuerzo o actualización)</a:t>
          </a:r>
          <a:endParaRPr lang="es-PE">
            <a:effectLst/>
            <a:latin typeface="Gill Sans MT" panose="020B0502020104020203" pitchFamily="34" charset="0"/>
          </a:endParaRPr>
        </a:p>
        <a:p>
          <a:pPr lvl="2"/>
          <a:r>
            <a:rPr lang="es-CL" sz="1100">
              <a:solidFill>
                <a:schemeClr val="dk1"/>
              </a:solidFill>
              <a:effectLst/>
              <a:latin typeface="Gill Sans MT" panose="020B0502020104020203" pitchFamily="34" charset="0"/>
              <a:ea typeface="+mn-ea"/>
              <a:cs typeface="+mn-cs"/>
            </a:rPr>
            <a:t>3: Aceptable (si necesita el perfeccionamiento)</a:t>
          </a:r>
          <a:endParaRPr lang="es-PE">
            <a:effectLst/>
            <a:latin typeface="Gill Sans MT" panose="020B0502020104020203" pitchFamily="34" charset="0"/>
          </a:endParaRPr>
        </a:p>
        <a:p>
          <a:pPr lvl="2"/>
          <a:r>
            <a:rPr lang="es-CL" sz="1100">
              <a:solidFill>
                <a:schemeClr val="dk1"/>
              </a:solidFill>
              <a:effectLst/>
              <a:latin typeface="Gill Sans MT" panose="020B0502020104020203" pitchFamily="34" charset="0"/>
              <a:ea typeface="+mn-ea"/>
              <a:cs typeface="+mn-cs"/>
            </a:rPr>
            <a:t>4: Competencia lograda (si cuenta con la competencia y lo demuestra en el desempeño)</a:t>
          </a:r>
          <a:endParaRPr lang="es-PE">
            <a:effectLst/>
            <a:latin typeface="Gill Sans MT" panose="020B0502020104020203" pitchFamily="34" charset="0"/>
          </a:endParaRPr>
        </a:p>
        <a:p>
          <a:pPr lvl="1"/>
          <a:r>
            <a:rPr lang="es-CL" sz="1100">
              <a:solidFill>
                <a:schemeClr val="dk1"/>
              </a:solidFill>
              <a:effectLst/>
              <a:latin typeface="Gill Sans MT" panose="020B0502020104020203" pitchFamily="34" charset="0"/>
              <a:ea typeface="+mn-ea"/>
              <a:cs typeface="+mn-cs"/>
            </a:rPr>
            <a:t> </a:t>
          </a:r>
          <a:endParaRPr lang="es-PE" sz="1100">
            <a:solidFill>
              <a:schemeClr val="dk1"/>
            </a:solidFill>
            <a:effectLst/>
            <a:latin typeface="Gill Sans MT" panose="020B0502020104020203" pitchFamily="34" charset="0"/>
            <a:ea typeface="+mn-ea"/>
            <a:cs typeface="+mn-cs"/>
          </a:endParaRPr>
        </a:p>
        <a:p>
          <a:pPr lvl="0"/>
          <a:r>
            <a:rPr lang="es-CL" sz="1100" b="0" i="0">
              <a:solidFill>
                <a:schemeClr val="dk1"/>
              </a:solidFill>
              <a:effectLst/>
              <a:latin typeface="Gill Sans MT" panose="020B0502020104020203" pitchFamily="34" charset="0"/>
              <a:ea typeface="+mn-ea"/>
              <a:cs typeface="+mn-cs"/>
            </a:rPr>
            <a:t>1.3 Cálculo automático del resultado del autodiagnóstico</a:t>
          </a:r>
          <a:endParaRPr lang="es-PE" sz="1100" b="0" i="0">
            <a:solidFill>
              <a:schemeClr val="dk1"/>
            </a:solidFill>
            <a:effectLst/>
            <a:latin typeface="Gill Sans MT" panose="020B0502020104020203" pitchFamily="34" charset="0"/>
            <a:ea typeface="+mn-ea"/>
            <a:cs typeface="+mn-cs"/>
          </a:endParaRPr>
        </a:p>
        <a:p>
          <a:r>
            <a:rPr lang="es-PE" sz="1100">
              <a:solidFill>
                <a:schemeClr val="dk1"/>
              </a:solidFill>
              <a:effectLst/>
              <a:latin typeface="Gill Sans MT" panose="020B0502020104020203" pitchFamily="34" charset="0"/>
              <a:ea typeface="+mn-ea"/>
              <a:cs typeface="+mn-cs"/>
            </a:rPr>
            <a:t> </a:t>
          </a:r>
        </a:p>
        <a:p>
          <a:pPr lvl="0"/>
          <a:r>
            <a:rPr lang="es-PE" sz="1100" baseline="0">
              <a:solidFill>
                <a:schemeClr val="dk1"/>
              </a:solidFill>
              <a:effectLst/>
              <a:latin typeface="Gill Sans MT" panose="020B0502020104020203" pitchFamily="34" charset="0"/>
              <a:ea typeface="+mn-ea"/>
              <a:cs typeface="+mn-cs"/>
            </a:rPr>
            <a:t>   -   </a:t>
          </a:r>
          <a:r>
            <a:rPr lang="es-PE" sz="1100">
              <a:solidFill>
                <a:schemeClr val="dk1"/>
              </a:solidFill>
              <a:effectLst/>
              <a:latin typeface="Gill Sans MT" panose="020B0502020104020203" pitchFamily="34" charset="0"/>
              <a:ea typeface="+mn-ea"/>
              <a:cs typeface="+mn-cs"/>
            </a:rPr>
            <a:t>El cálculo se genera automáticamente y</a:t>
          </a:r>
          <a:r>
            <a:rPr lang="es-PE" sz="1100" baseline="0">
              <a:solidFill>
                <a:schemeClr val="dk1"/>
              </a:solidFill>
              <a:effectLst/>
              <a:latin typeface="Gill Sans MT" panose="020B0502020104020203" pitchFamily="34" charset="0"/>
              <a:ea typeface="+mn-ea"/>
              <a:cs typeface="+mn-cs"/>
            </a:rPr>
            <a:t> es</a:t>
          </a:r>
          <a:r>
            <a:rPr lang="es-PE" sz="1100">
              <a:solidFill>
                <a:schemeClr val="dk1"/>
              </a:solidFill>
              <a:effectLst/>
              <a:latin typeface="Gill Sans MT" panose="020B0502020104020203" pitchFamily="34" charset="0"/>
              <a:ea typeface="+mn-ea"/>
              <a:cs typeface="+mn-cs"/>
            </a:rPr>
            <a:t> determinado por el promedio de los puntajes de las respuestas registradas.</a:t>
          </a:r>
          <a:r>
            <a:rPr lang="es-PE" sz="1100" baseline="0">
              <a:solidFill>
                <a:schemeClr val="dk1"/>
              </a:solidFill>
              <a:effectLst/>
              <a:latin typeface="Gill Sans MT" panose="020B0502020104020203" pitchFamily="34" charset="0"/>
              <a:ea typeface="+mn-ea"/>
              <a:cs typeface="+mn-cs"/>
            </a:rPr>
            <a:t> Para ello, luego de registrar  el </a:t>
          </a:r>
          <a:r>
            <a:rPr lang="es-CL" sz="1100">
              <a:solidFill>
                <a:schemeClr val="dk1"/>
              </a:solidFill>
              <a:effectLst/>
              <a:latin typeface="Gill Sans MT" panose="020B0502020104020203" pitchFamily="34" charset="0"/>
              <a:ea typeface="+mn-ea"/>
              <a:cs typeface="+mn-cs"/>
            </a:rPr>
            <a:t>desarrollo alcanzado respecto a los contenidos o saberes de las competencias, presionar el botón "Guardar" del aplicativo.</a:t>
          </a:r>
        </a:p>
        <a:p>
          <a:pPr lvl="0"/>
          <a:endParaRPr lang="es-CL" sz="1100">
            <a:solidFill>
              <a:schemeClr val="dk1"/>
            </a:solidFill>
            <a:effectLst/>
            <a:latin typeface="Gill Sans MT" panose="020B0502020104020203" pitchFamily="34" charset="0"/>
            <a:ea typeface="+mn-ea"/>
            <a:cs typeface="+mn-cs"/>
          </a:endParaRPr>
        </a:p>
        <a:p>
          <a:pPr lvl="0"/>
          <a:endParaRPr lang="es-CL" sz="110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PE" sz="1100" b="0" i="0">
              <a:solidFill>
                <a:schemeClr val="dk1"/>
              </a:solidFill>
              <a:effectLst/>
              <a:latin typeface="Gill Sans MT" panose="020B0502020104020203" pitchFamily="34" charset="0"/>
              <a:ea typeface="+mn-ea"/>
              <a:cs typeface="+mn-cs"/>
            </a:rPr>
            <a:t>1.4 Presentación de los resultados</a:t>
          </a:r>
          <a:endParaRPr lang="es-PE">
            <a:effectLst/>
            <a:latin typeface="Gill Sans MT" panose="020B0502020104020203" pitchFamily="34" charset="0"/>
          </a:endParaRPr>
        </a:p>
        <a:p>
          <a:pPr lvl="0"/>
          <a:endParaRPr lang="es-PE" sz="1100" baseline="0">
            <a:solidFill>
              <a:schemeClr val="dk1"/>
            </a:solidFill>
            <a:effectLst/>
            <a:latin typeface="Gill Sans MT" panose="020B0502020104020203" pitchFamily="34" charset="0"/>
            <a:ea typeface="+mn-ea"/>
            <a:cs typeface="+mn-cs"/>
          </a:endParaRPr>
        </a:p>
        <a:p>
          <a:pPr lvl="0"/>
          <a:r>
            <a:rPr lang="es-PE" sz="1100" baseline="0">
              <a:solidFill>
                <a:schemeClr val="dk1"/>
              </a:solidFill>
              <a:effectLst/>
              <a:latin typeface="Gill Sans MT" panose="020B0502020104020203" pitchFamily="34" charset="0"/>
              <a:ea typeface="+mn-ea"/>
              <a:cs typeface="+mn-cs"/>
            </a:rPr>
            <a:t>El nivel de desarrollo alcanzado se presenta en tablas y gráficos, segun tipo de competencia y niveles logrados</a:t>
          </a:r>
          <a:r>
            <a:rPr lang="es-PE" sz="1100">
              <a:solidFill>
                <a:schemeClr val="dk1"/>
              </a:solidFill>
              <a:effectLst/>
              <a:latin typeface="Gill Sans MT" panose="020B0502020104020203" pitchFamily="34" charset="0"/>
              <a:ea typeface="+mn-ea"/>
              <a:cs typeface="+mn-cs"/>
            </a:rPr>
            <a:t>:</a:t>
          </a:r>
          <a:r>
            <a:rPr lang="es-PE" sz="1100" b="1">
              <a:solidFill>
                <a:schemeClr val="dk1"/>
              </a:solidFill>
              <a:effectLst/>
              <a:latin typeface="Gill Sans MT" panose="020B0502020104020203" pitchFamily="34" charset="0"/>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lang="es-PE">
            <a:effectLst/>
            <a:latin typeface="Gill Sans MT" panose="020B0502020104020203" pitchFamily="34" charset="0"/>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b="1">
            <a:solidFill>
              <a:schemeClr val="dk1"/>
            </a:solidFill>
            <a:effectLst/>
            <a:latin typeface="Gill Sans MT" panose="020B0502020104020203" pitchFamily="34" charset="0"/>
            <a:ea typeface="+mn-ea"/>
            <a:cs typeface="+mn-cs"/>
          </a:endParaRPr>
        </a:p>
        <a:p>
          <a:pPr lvl="0"/>
          <a:endParaRPr lang="es-PE" sz="1100" b="1">
            <a:solidFill>
              <a:schemeClr val="dk1"/>
            </a:solidFill>
            <a:effectLst/>
            <a:latin typeface="Gill Sans MT" panose="020B0502020104020203" pitchFamily="34" charset="0"/>
            <a:ea typeface="+mn-ea"/>
            <a:cs typeface="+mn-cs"/>
          </a:endParaRPr>
        </a:p>
        <a:p>
          <a:pPr lvl="0"/>
          <a:endParaRPr lang="es-PE" sz="1100" b="1">
            <a:solidFill>
              <a:schemeClr val="dk1"/>
            </a:solidFill>
            <a:effectLst/>
            <a:latin typeface="Gill Sans MT" panose="020B0502020104020203" pitchFamily="34" charset="0"/>
            <a:ea typeface="+mn-ea"/>
            <a:cs typeface="+mn-cs"/>
          </a:endParaRPr>
        </a:p>
        <a:p>
          <a:pPr lvl="0"/>
          <a:endParaRPr lang="es-PE" sz="1100" b="1">
            <a:solidFill>
              <a:schemeClr val="dk1"/>
            </a:solidFill>
            <a:effectLst/>
            <a:latin typeface="Gill Sans MT" panose="020B0502020104020203" pitchFamily="34" charset="0"/>
            <a:ea typeface="+mn-ea"/>
            <a:cs typeface="+mn-cs"/>
          </a:endParaRPr>
        </a:p>
        <a:p>
          <a:pPr lvl="0"/>
          <a:endParaRPr lang="es-PE" sz="1100" b="1">
            <a:solidFill>
              <a:schemeClr val="dk1"/>
            </a:solidFill>
            <a:effectLst/>
            <a:latin typeface="Gill Sans MT" panose="020B0502020104020203" pitchFamily="34" charset="0"/>
            <a:ea typeface="+mn-ea"/>
            <a:cs typeface="+mn-cs"/>
          </a:endParaRPr>
        </a:p>
        <a:p>
          <a:pPr lvl="0"/>
          <a:endParaRPr lang="es-PE" sz="1100" b="1">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r>
            <a:rPr lang="es-PE" sz="1100" b="0" i="1">
              <a:solidFill>
                <a:schemeClr val="dk1"/>
              </a:solidFill>
              <a:effectLst/>
              <a:latin typeface="Gill Sans MT" panose="020B0502020104020203" pitchFamily="34" charset="0"/>
              <a:ea typeface="+mn-ea"/>
              <a:cs typeface="+mn-cs"/>
            </a:rPr>
            <a:t>Resultados de las competencias específicas</a:t>
          </a:r>
        </a:p>
        <a:p>
          <a:pPr lvl="0"/>
          <a:r>
            <a:rPr lang="es-PE" sz="1100" baseline="0">
              <a:solidFill>
                <a:schemeClr val="dk1"/>
              </a:solidFill>
              <a:effectLst/>
              <a:latin typeface="Gill Sans MT" panose="020B0502020104020203" pitchFamily="34" charset="0"/>
              <a:ea typeface="+mn-ea"/>
              <a:cs typeface="+mn-cs"/>
            </a:rPr>
            <a:t>   -   P</a:t>
          </a:r>
          <a:r>
            <a:rPr lang="es-PE" sz="1100">
              <a:solidFill>
                <a:schemeClr val="dk1"/>
              </a:solidFill>
              <a:effectLst/>
              <a:latin typeface="Gill Sans MT" panose="020B0502020104020203" pitchFamily="34" charset="0"/>
              <a:ea typeface="+mn-ea"/>
              <a:cs typeface="+mn-cs"/>
            </a:rPr>
            <a:t>resentan el nivel de desarrollo de la competencia alcanzada por el profesional.</a:t>
          </a:r>
        </a:p>
        <a:p>
          <a:pPr lvl="0"/>
          <a:r>
            <a:rPr lang="es-PE" sz="1100">
              <a:solidFill>
                <a:schemeClr val="dk1"/>
              </a:solidFill>
              <a:effectLst/>
              <a:latin typeface="Gill Sans MT" panose="020B0502020104020203" pitchFamily="34" charset="0"/>
              <a:ea typeface="+mn-ea"/>
              <a:cs typeface="+mn-cs"/>
            </a:rPr>
            <a:t>   -   Están</a:t>
          </a:r>
          <a:r>
            <a:rPr lang="es-PE" sz="1100" baseline="0">
              <a:solidFill>
                <a:schemeClr val="dk1"/>
              </a:solidFill>
              <a:effectLst/>
              <a:latin typeface="Gill Sans MT" panose="020B0502020104020203" pitchFamily="34" charset="0"/>
              <a:ea typeface="+mn-ea"/>
              <a:cs typeface="+mn-cs"/>
            </a:rPr>
            <a:t> o</a:t>
          </a:r>
          <a:r>
            <a:rPr lang="es-PE" sz="1100">
              <a:solidFill>
                <a:schemeClr val="dk1"/>
              </a:solidFill>
              <a:effectLst/>
              <a:latin typeface="Gill Sans MT" panose="020B0502020104020203" pitchFamily="34" charset="0"/>
              <a:ea typeface="+mn-ea"/>
              <a:cs typeface="+mn-cs"/>
            </a:rPr>
            <a:t>rganizados por áreas (seguimiento, evaluación y gestión del conocimiento) y competencias.</a:t>
          </a:r>
        </a:p>
        <a:p>
          <a:pPr lvl="0"/>
          <a:endParaRPr lang="es-PE" sz="1100">
            <a:solidFill>
              <a:schemeClr val="dk1"/>
            </a:solidFill>
            <a:effectLst/>
            <a:latin typeface="Gill Sans MT" panose="020B0502020104020203" pitchFamily="34" charset="0"/>
            <a:ea typeface="+mn-ea"/>
            <a:cs typeface="+mn-cs"/>
          </a:endParaRPr>
        </a:p>
        <a:p>
          <a:pPr lvl="0"/>
          <a:r>
            <a:rPr lang="es-PE" sz="1100" b="0" i="1">
              <a:solidFill>
                <a:schemeClr val="dk1"/>
              </a:solidFill>
              <a:effectLst/>
              <a:latin typeface="Gill Sans MT" panose="020B0502020104020203" pitchFamily="34" charset="0"/>
              <a:ea typeface="+mn-ea"/>
              <a:cs typeface="+mn-cs"/>
            </a:rPr>
            <a:t>Resultados de las competencias claves</a:t>
          </a:r>
        </a:p>
        <a:p>
          <a:pPr lvl="0"/>
          <a:r>
            <a:rPr lang="es-PE" sz="1100">
              <a:solidFill>
                <a:schemeClr val="dk1"/>
              </a:solidFill>
              <a:effectLst/>
              <a:latin typeface="Gill Sans MT" panose="020B0502020104020203" pitchFamily="34" charset="0"/>
              <a:ea typeface="+mn-ea"/>
              <a:cs typeface="+mn-cs"/>
            </a:rPr>
            <a:t>Presenta el nivel de desarrollo de la competencia alcanzada por el profesional.</a:t>
          </a: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CL" sz="1100" b="1">
              <a:solidFill>
                <a:schemeClr val="dk1"/>
              </a:solidFill>
              <a:effectLst/>
              <a:latin typeface="Gill Sans MT" panose="020B0502020104020203" pitchFamily="34" charset="0"/>
              <a:ea typeface="+mn-ea"/>
              <a:cs typeface="+mn-cs"/>
            </a:rPr>
            <a:t>2.</a:t>
          </a:r>
          <a:r>
            <a:rPr lang="es-CL" sz="1100" b="1" baseline="0">
              <a:solidFill>
                <a:schemeClr val="dk1"/>
              </a:solidFill>
              <a:effectLst/>
              <a:latin typeface="Gill Sans MT" panose="020B0502020104020203" pitchFamily="34" charset="0"/>
              <a:ea typeface="+mn-ea"/>
              <a:cs typeface="+mn-cs"/>
            </a:rPr>
            <a:t>  A nivel institucional: diagnóstico del nivel de desarrollo de competencias en </a:t>
          </a:r>
          <a:r>
            <a:rPr lang="es-CL" sz="1100" b="1" baseline="0">
              <a:solidFill>
                <a:sysClr val="windowText" lastClr="000000"/>
              </a:solidFill>
              <a:effectLst/>
              <a:latin typeface="Gill Sans MT" panose="020B0502020104020203" pitchFamily="34" charset="0"/>
              <a:ea typeface="+mn-ea"/>
              <a:cs typeface="+mn-cs"/>
            </a:rPr>
            <a:t>Seguimiento, Evaluación y Gestión del Conocimiento </a:t>
          </a:r>
          <a:r>
            <a:rPr lang="es-CL" sz="1100" b="1" baseline="0">
              <a:solidFill>
                <a:schemeClr val="dk1"/>
              </a:solidFill>
              <a:effectLst/>
              <a:latin typeface="Gill Sans MT" panose="020B0502020104020203" pitchFamily="34" charset="0"/>
              <a:ea typeface="+mn-ea"/>
              <a:cs typeface="+mn-cs"/>
            </a:rPr>
            <a:t>de los profesionales de la in</a:t>
          </a:r>
          <a:r>
            <a:rPr lang="es-CL" sz="1100" b="1">
              <a:solidFill>
                <a:schemeClr val="dk1"/>
              </a:solidFill>
              <a:effectLst/>
              <a:latin typeface="Gill Sans MT" panose="020B0502020104020203" pitchFamily="34" charset="0"/>
              <a:ea typeface="+mn-ea"/>
              <a:cs typeface="+mn-cs"/>
            </a:rPr>
            <a:t>stitución</a:t>
          </a:r>
          <a:endParaRPr lang="es-CL" sz="1100" b="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CL" sz="1100" b="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CL" sz="1100" b="0">
              <a:solidFill>
                <a:schemeClr val="dk1"/>
              </a:solidFill>
              <a:effectLst/>
              <a:latin typeface="Gill Sans MT" panose="020B0502020104020203" pitchFamily="34" charset="0"/>
              <a:ea typeface="+mn-ea"/>
              <a:cs typeface="+mn-cs"/>
            </a:rPr>
            <a:t>El aplicativo permite </a:t>
          </a:r>
          <a:r>
            <a:rPr lang="es-CL" sz="1100">
              <a:solidFill>
                <a:schemeClr val="dk1"/>
              </a:solidFill>
              <a:effectLst/>
              <a:latin typeface="Gill Sans MT" panose="020B0502020104020203" pitchFamily="34" charset="0"/>
              <a:ea typeface="+mn-ea"/>
              <a:cs typeface="+mn-cs"/>
            </a:rPr>
            <a:t>la elaboración de la línea de base, la evaluación o el diagnóstico de las necesidades de capacitación del personal que trabaja en estas áreas, lo cual sirve como insumo para la formulación de planes de capacitación, programas de educación continua, planes de desarrollo de las personas y programas de post grado, entre cursos.</a:t>
          </a:r>
        </a:p>
        <a:p>
          <a:pPr marL="0" marR="0" lvl="0" indent="0" defTabSz="914400" eaLnBrk="1" fontAlgn="auto" latinLnBrk="0" hangingPunct="1">
            <a:lnSpc>
              <a:spcPct val="100000"/>
            </a:lnSpc>
            <a:spcBef>
              <a:spcPts val="0"/>
            </a:spcBef>
            <a:spcAft>
              <a:spcPts val="0"/>
            </a:spcAft>
            <a:buClrTx/>
            <a:buSzTx/>
            <a:buFontTx/>
            <a:buNone/>
            <a:tabLst/>
            <a:defRPr/>
          </a:pPr>
          <a:endParaRPr lang="es-CL" sz="110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CL" sz="1100" b="0" i="0">
              <a:solidFill>
                <a:schemeClr val="dk1"/>
              </a:solidFill>
              <a:effectLst/>
              <a:latin typeface="Gill Sans MT" panose="020B0502020104020203" pitchFamily="34" charset="0"/>
              <a:ea typeface="+mn-ea"/>
              <a:cs typeface="+mn-cs"/>
            </a:rPr>
            <a:t>2.1 Pautas para el diagnóstico institucional</a:t>
          </a:r>
        </a:p>
        <a:p>
          <a:pPr marL="0" marR="0" lvl="0" indent="0" defTabSz="914400" eaLnBrk="1" fontAlgn="auto" latinLnBrk="0" hangingPunct="1">
            <a:lnSpc>
              <a:spcPct val="100000"/>
            </a:lnSpc>
            <a:spcBef>
              <a:spcPts val="0"/>
            </a:spcBef>
            <a:spcAft>
              <a:spcPts val="0"/>
            </a:spcAft>
            <a:buClrTx/>
            <a:buSzTx/>
            <a:buFontTx/>
            <a:buNone/>
            <a:tabLst/>
            <a:defRPr/>
          </a:pPr>
          <a:endParaRPr lang="es-PE" sz="1100">
            <a:solidFill>
              <a:schemeClr val="dk1"/>
            </a:solidFill>
            <a:effectLst/>
            <a:latin typeface="Gill Sans MT" panose="020B0502020104020203" pitchFamily="34" charset="0"/>
            <a:ea typeface="+mn-ea"/>
            <a:cs typeface="+mn-cs"/>
          </a:endParaRPr>
        </a:p>
        <a:p>
          <a:pPr lvl="0"/>
          <a:r>
            <a:rPr lang="es-PE" sz="1100">
              <a:solidFill>
                <a:schemeClr val="dk1"/>
              </a:solidFill>
              <a:effectLst/>
              <a:latin typeface="Gill Sans MT" panose="020B0502020104020203" pitchFamily="34" charset="0"/>
              <a:ea typeface="+mn-ea"/>
              <a:cs typeface="+mn-cs"/>
            </a:rPr>
            <a:t>El diagnóstico institucional</a:t>
          </a:r>
          <a:r>
            <a:rPr lang="es-PE" sz="1100" baseline="0">
              <a:solidFill>
                <a:schemeClr val="dk1"/>
              </a:solidFill>
              <a:effectLst/>
              <a:latin typeface="Gill Sans MT" panose="020B0502020104020203" pitchFamily="34" charset="0"/>
              <a:ea typeface="+mn-ea"/>
              <a:cs typeface="+mn-cs"/>
            </a:rPr>
            <a:t> es el consolidado de los autodiagnósticos de cada profesional, para lo cual es necesario realizar lo siguiente: </a:t>
          </a:r>
        </a:p>
        <a:p>
          <a:pPr lvl="0"/>
          <a:endParaRPr lang="es-PE" sz="1100" baseline="0">
            <a:solidFill>
              <a:schemeClr val="dk1"/>
            </a:solidFill>
            <a:effectLst/>
            <a:latin typeface="Gill Sans MT" panose="020B0502020104020203" pitchFamily="34" charset="0"/>
            <a:ea typeface="+mn-ea"/>
            <a:cs typeface="+mn-cs"/>
          </a:endParaRPr>
        </a:p>
        <a:p>
          <a:pPr lvl="0"/>
          <a:r>
            <a:rPr lang="es-PE" sz="1100" baseline="0">
              <a:solidFill>
                <a:schemeClr val="dk1"/>
              </a:solidFill>
              <a:effectLst/>
              <a:latin typeface="Gill Sans MT" panose="020B0502020104020203" pitchFamily="34" charset="0"/>
              <a:ea typeface="+mn-ea"/>
              <a:cs typeface="+mn-cs"/>
            </a:rPr>
            <a:t>     -     Identificar a los profesionales que cumplen funciones de seguimiento, evaluación y gestión del conocimiento.</a:t>
          </a:r>
        </a:p>
        <a:p>
          <a:pPr lvl="0"/>
          <a:r>
            <a:rPr lang="es-PE" sz="1100" baseline="0">
              <a:solidFill>
                <a:schemeClr val="dk1"/>
              </a:solidFill>
              <a:effectLst/>
              <a:latin typeface="Gill Sans MT" panose="020B0502020104020203" pitchFamily="34" charset="0"/>
              <a:ea typeface="+mn-ea"/>
              <a:cs typeface="+mn-cs"/>
            </a:rPr>
            <a:t>     -     Enviar a cada profesional el aplicativo </a:t>
          </a:r>
          <a:r>
            <a:rPr lang="es-PE" sz="1100" baseline="0">
              <a:solidFill>
                <a:sysClr val="windowText" lastClr="000000"/>
              </a:solidFill>
              <a:effectLst/>
              <a:latin typeface="Gill Sans MT" panose="020B0502020104020203" pitchFamily="34" charset="0"/>
              <a:ea typeface="+mn-ea"/>
              <a:cs typeface="+mn-cs"/>
            </a:rPr>
            <a:t>ACSEG</a:t>
          </a:r>
          <a:r>
            <a:rPr lang="es-PE" sz="1100" baseline="0">
              <a:solidFill>
                <a:srgbClr val="FF0000"/>
              </a:solidFill>
              <a:effectLst/>
              <a:latin typeface="Gill Sans MT" panose="020B0502020104020203" pitchFamily="34" charset="0"/>
              <a:ea typeface="+mn-ea"/>
              <a:cs typeface="+mn-cs"/>
            </a:rPr>
            <a:t> </a:t>
          </a:r>
          <a:r>
            <a:rPr lang="es-PE" sz="1100" baseline="0">
              <a:solidFill>
                <a:schemeClr val="dk1"/>
              </a:solidFill>
              <a:effectLst/>
              <a:latin typeface="Gill Sans MT" panose="020B0502020104020203" pitchFamily="34" charset="0"/>
              <a:ea typeface="+mn-ea"/>
              <a:cs typeface="+mn-cs"/>
            </a:rPr>
            <a:t>solicitando su autodiagnóstico y devolución. </a:t>
          </a:r>
        </a:p>
        <a:p>
          <a:pPr lvl="0"/>
          <a:r>
            <a:rPr lang="es-PE" sz="1100" baseline="0">
              <a:solidFill>
                <a:schemeClr val="dk1"/>
              </a:solidFill>
              <a:effectLst/>
              <a:latin typeface="Gill Sans MT" panose="020B0502020104020203" pitchFamily="34" charset="0"/>
              <a:ea typeface="+mn-ea"/>
              <a:cs typeface="+mn-cs"/>
            </a:rPr>
            <a:t>     -     Verificar que cada contenido o saber cuenten con la respuesta correspondiente.</a:t>
          </a:r>
        </a:p>
        <a:p>
          <a:pPr lvl="0"/>
          <a:r>
            <a:rPr lang="es-PE" sz="1100" baseline="0">
              <a:solidFill>
                <a:schemeClr val="dk1"/>
              </a:solidFill>
              <a:effectLst/>
              <a:latin typeface="Gill Sans MT" panose="020B0502020104020203" pitchFamily="34" charset="0"/>
              <a:ea typeface="+mn-ea"/>
              <a:cs typeface="+mn-cs"/>
            </a:rPr>
            <a:t>     -     Copiar las respuestas de la hoja "BD" de cada profesional en la hoja "BD" que se utilizará para consolidar las respuestas de todos los participantes. Para ello se debe </a:t>
          </a:r>
        </a:p>
        <a:p>
          <a:pPr lvl="0"/>
          <a:r>
            <a:rPr lang="es-PE" sz="1100" baseline="0">
              <a:solidFill>
                <a:schemeClr val="dk1"/>
              </a:solidFill>
              <a:effectLst/>
              <a:latin typeface="Gill Sans MT" panose="020B0502020104020203" pitchFamily="34" charset="0"/>
              <a:ea typeface="+mn-ea"/>
              <a:cs typeface="+mn-cs"/>
            </a:rPr>
            <a:t>           desproteger la hoja "BD", con la contraseña</a:t>
          </a:r>
          <a:r>
            <a:rPr lang="es-PE" sz="1100" b="0" baseline="0">
              <a:solidFill>
                <a:schemeClr val="dk1"/>
              </a:solidFill>
              <a:effectLst/>
              <a:latin typeface="Gill Sans MT" panose="020B0502020104020203" pitchFamily="34" charset="0"/>
              <a:ea typeface="+mn-ea"/>
              <a:cs typeface="+mn-cs"/>
            </a:rPr>
            <a:t>:</a:t>
          </a:r>
          <a:r>
            <a:rPr lang="es-PE" sz="1200" b="1" baseline="0">
              <a:solidFill>
                <a:schemeClr val="dk1"/>
              </a:solidFill>
              <a:effectLst/>
              <a:latin typeface="Gill Sans MT" panose="020B0502020104020203" pitchFamily="34" charset="0"/>
              <a:ea typeface="+mn-ea"/>
              <a:cs typeface="+mn-cs"/>
            </a:rPr>
            <a:t> Abcd1234!! </a:t>
          </a:r>
          <a:r>
            <a:rPr lang="es-PE" sz="1100" baseline="0">
              <a:solidFill>
                <a:schemeClr val="dk1"/>
              </a:solidFill>
              <a:effectLst/>
              <a:latin typeface="Gill Sans MT" panose="020B0502020104020203" pitchFamily="34" charset="0"/>
              <a:ea typeface="+mn-ea"/>
              <a:cs typeface="+mn-cs"/>
            </a:rPr>
            <a:t>Al culminar este proceso la hoja "BD" debe quedar como la siguiente muestra.</a:t>
          </a:r>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lvl="0"/>
          <a:endParaRPr lang="es-PE" sz="110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sz="1100" b="0" i="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sz="1100" b="0" i="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sz="1100" b="0" i="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sz="1100" b="0" i="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sz="1100" b="0" i="0">
            <a:solidFill>
              <a:schemeClr val="dk1"/>
            </a:solidFill>
            <a:effectLst/>
            <a:latin typeface="+mn-lt"/>
            <a:ea typeface="+mn-ea"/>
            <a:cs typeface="+mn-cs"/>
          </a:endParaRPr>
        </a:p>
        <a:p>
          <a:pPr eaLnBrk="1" fontAlgn="auto" latinLnBrk="0" hangingPunct="1"/>
          <a:r>
            <a:rPr lang="es-PE" sz="1100" b="0" i="0" baseline="0">
              <a:solidFill>
                <a:schemeClr val="dk1"/>
              </a:solidFill>
              <a:effectLst/>
              <a:latin typeface="Gill Sans MT" panose="020B0502020104020203" pitchFamily="34" charset="0"/>
              <a:ea typeface="+mn-ea"/>
              <a:cs typeface="+mn-cs"/>
            </a:rPr>
            <a:t>2.2 </a:t>
          </a:r>
          <a:r>
            <a:rPr lang="es-PE" sz="1100" b="0" i="0">
              <a:solidFill>
                <a:schemeClr val="dk1"/>
              </a:solidFill>
              <a:effectLst/>
              <a:latin typeface="Gill Sans MT" panose="020B0502020104020203" pitchFamily="34" charset="0"/>
              <a:ea typeface="+mn-ea"/>
              <a:cs typeface="+mn-cs"/>
            </a:rPr>
            <a:t>Presentación de los resultados</a:t>
          </a:r>
          <a:endParaRPr lang="es-PE">
            <a:effectLst/>
            <a:latin typeface="Gill Sans MT" panose="020B0502020104020203" pitchFamily="34" charset="0"/>
          </a:endParaRPr>
        </a:p>
        <a:p>
          <a:pPr lvl="0"/>
          <a:endParaRPr lang="es-PE" sz="110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PE" sz="1100">
              <a:solidFill>
                <a:schemeClr val="dk1"/>
              </a:solidFill>
              <a:effectLst/>
              <a:latin typeface="Gill Sans MT" panose="020B0502020104020203" pitchFamily="34" charset="0"/>
              <a:ea typeface="+mn-ea"/>
              <a:cs typeface="+mn-cs"/>
            </a:rPr>
            <a:t>     -     </a:t>
          </a:r>
          <a:r>
            <a:rPr lang="es-PE" sz="1100" baseline="0">
              <a:solidFill>
                <a:schemeClr val="dk1"/>
              </a:solidFill>
              <a:effectLst/>
              <a:latin typeface="Gill Sans MT" panose="020B0502020104020203" pitchFamily="34" charset="0"/>
              <a:ea typeface="+mn-ea"/>
              <a:cs typeface="+mn-cs"/>
            </a:rPr>
            <a:t>El cálculo de los resultados es automático y se obtiene  en base  al promedio de las respuestas de todos  los participantes.</a:t>
          </a:r>
        </a:p>
        <a:p>
          <a:pPr marL="0" marR="0" lvl="0" indent="0" defTabSz="914400" eaLnBrk="1" fontAlgn="auto" latinLnBrk="0" hangingPunct="1">
            <a:lnSpc>
              <a:spcPct val="100000"/>
            </a:lnSpc>
            <a:spcBef>
              <a:spcPts val="0"/>
            </a:spcBef>
            <a:spcAft>
              <a:spcPts val="0"/>
            </a:spcAft>
            <a:buClrTx/>
            <a:buSzTx/>
            <a:buFontTx/>
            <a:buNone/>
            <a:tabLst/>
            <a:defRPr/>
          </a:pPr>
          <a:r>
            <a:rPr lang="es-PE" sz="1100">
              <a:solidFill>
                <a:schemeClr val="dk1"/>
              </a:solidFill>
              <a:effectLst/>
              <a:latin typeface="Gill Sans MT" panose="020B0502020104020203" pitchFamily="34" charset="0"/>
              <a:ea typeface="+mn-ea"/>
              <a:cs typeface="+mn-cs"/>
            </a:rPr>
            <a:t>     -     Los resultados a</a:t>
          </a:r>
          <a:r>
            <a:rPr lang="es-PE" sz="1100" baseline="0">
              <a:solidFill>
                <a:schemeClr val="dk1"/>
              </a:solidFill>
              <a:effectLst/>
              <a:latin typeface="Gill Sans MT" panose="020B0502020104020203" pitchFamily="34" charset="0"/>
              <a:ea typeface="+mn-ea"/>
              <a:cs typeface="+mn-cs"/>
            </a:rPr>
            <a:t> nivel institucional se muestran en tablas y gráficos, según tipo de competencia, saberes y niveles logrados,</a:t>
          </a:r>
          <a:r>
            <a:rPr lang="es-PE" sz="1100">
              <a:solidFill>
                <a:schemeClr val="dk1"/>
              </a:solidFill>
              <a:effectLst/>
              <a:latin typeface="Gill Sans MT" panose="020B0502020104020203" pitchFamily="34" charset="0"/>
              <a:ea typeface="+mn-ea"/>
              <a:cs typeface="+mn-cs"/>
            </a:rPr>
            <a:t> considerando los siguientes niveles:</a:t>
          </a:r>
          <a:r>
            <a:rPr lang="es-PE" sz="1100" b="1">
              <a:solidFill>
                <a:schemeClr val="dk1"/>
              </a:solidFill>
              <a:effectLst/>
              <a:latin typeface="Gill Sans MT" panose="020B0502020104020203" pitchFamily="34" charset="0"/>
              <a:ea typeface="+mn-ea"/>
              <a:cs typeface="+mn-cs"/>
            </a:rPr>
            <a:t> </a:t>
          </a:r>
          <a:endParaRPr lang="es-PE" sz="1100" b="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sz="1100" b="0">
            <a:solidFill>
              <a:schemeClr val="dk1"/>
            </a:solidFill>
            <a:effectLst/>
            <a:latin typeface="Gill Sans MT" panose="020B0502020104020203"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s-PE">
            <a:effectLst/>
          </a:endParaRPr>
        </a:p>
      </xdr:txBody>
    </xdr:sp>
    <xdr:clientData/>
  </xdr:twoCellAnchor>
  <xdr:twoCellAnchor>
    <xdr:from>
      <xdr:col>0</xdr:col>
      <xdr:colOff>545311</xdr:colOff>
      <xdr:row>53</xdr:row>
      <xdr:rowOff>19170</xdr:rowOff>
    </xdr:from>
    <xdr:to>
      <xdr:col>5</xdr:col>
      <xdr:colOff>47624</xdr:colOff>
      <xdr:row>63</xdr:row>
      <xdr:rowOff>40170</xdr:rowOff>
    </xdr:to>
    <xdr:grpSp>
      <xdr:nvGrpSpPr>
        <xdr:cNvPr id="5" name="Grupo 4">
          <a:extLst>
            <a:ext uri="{FF2B5EF4-FFF2-40B4-BE49-F238E27FC236}">
              <a16:creationId xmlns:a16="http://schemas.microsoft.com/office/drawing/2014/main" id="{00000000-0008-0000-0100-000005000000}"/>
            </a:ext>
          </a:extLst>
        </xdr:cNvPr>
        <xdr:cNvGrpSpPr/>
      </xdr:nvGrpSpPr>
      <xdr:grpSpPr>
        <a:xfrm>
          <a:off x="545311" y="10115670"/>
          <a:ext cx="3312313" cy="1926000"/>
          <a:chOff x="952500" y="12423322"/>
          <a:chExt cx="2733674" cy="1926000"/>
        </a:xfrm>
      </xdr:grpSpPr>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952500" y="12423322"/>
            <a:ext cx="2733674" cy="192600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específicas</a:t>
            </a:r>
            <a:r>
              <a:rPr lang="es-PE" sz="1100" b="0" u="none">
                <a:solidFill>
                  <a:schemeClr val="dk1"/>
                </a:solidFill>
                <a:effectLst/>
                <a:latin typeface="+mn-lt"/>
                <a:ea typeface="+mn-ea"/>
                <a:cs typeface="+mn-cs"/>
              </a:rPr>
              <a:t> </a:t>
            </a:r>
            <a:r>
              <a:rPr lang="es-PE" sz="1000" b="0" u="none">
                <a:solidFill>
                  <a:schemeClr val="dk1"/>
                </a:solidFill>
                <a:effectLst/>
                <a:latin typeface="+mn-lt"/>
                <a:ea typeface="+mn-ea"/>
                <a:cs typeface="+mn-cs"/>
              </a:rPr>
              <a:t>(</a:t>
            </a:r>
            <a:r>
              <a:rPr lang="es-PE" sz="1000" b="0" i="1" u="none"/>
              <a:t>Nivel de desarrollo alcanzado)</a:t>
            </a:r>
          </a:p>
          <a:p>
            <a:endParaRPr lang="es-PE" sz="1100" b="0" i="1" u="none"/>
          </a:p>
          <a:p>
            <a:endParaRPr lang="es-PE" sz="1100" b="0" i="1" u="none"/>
          </a:p>
          <a:p>
            <a:endParaRPr lang="es-PE" sz="1100" b="0" i="1" u="none"/>
          </a:p>
          <a:p>
            <a:endParaRPr lang="es-PE" sz="1100" b="0" i="1" u="none"/>
          </a:p>
          <a:p>
            <a:endParaRPr lang="es-PE" sz="1100" b="0" i="1" u="none"/>
          </a:p>
          <a:p>
            <a:endParaRPr lang="es-PE" sz="1100" b="0" i="1" u="none"/>
          </a:p>
          <a:p>
            <a:br>
              <a:rPr lang="es-PE" sz="1100" b="0" i="1" u="none">
                <a:solidFill>
                  <a:schemeClr val="dk1"/>
                </a:solidFill>
                <a:effectLst/>
                <a:latin typeface="+mn-lt"/>
                <a:ea typeface="+mn-ea"/>
                <a:cs typeface="+mn-cs"/>
              </a:rPr>
            </a:br>
            <a:br>
              <a:rPr lang="es-PE" sz="1100" b="0" i="1" u="none">
                <a:solidFill>
                  <a:schemeClr val="dk1"/>
                </a:solidFill>
                <a:effectLst/>
                <a:latin typeface="+mn-lt"/>
                <a:ea typeface="+mn-ea"/>
                <a:cs typeface="+mn-cs"/>
              </a:rPr>
            </a:br>
            <a:endParaRPr lang="es-PE" sz="1100" b="0" i="1" u="none">
              <a:solidFill>
                <a:schemeClr val="dk1"/>
              </a:solidFill>
              <a:effectLst/>
              <a:latin typeface="+mn-lt"/>
              <a:ea typeface="+mn-ea"/>
              <a:cs typeface="+mn-cs"/>
            </a:endParaRPr>
          </a:p>
          <a:p>
            <a:endParaRPr lang="es-PE" sz="1100" b="0" i="1" u="none"/>
          </a:p>
        </xdr:txBody>
      </xdr:sp>
      <xdr:grpSp>
        <xdr:nvGrpSpPr>
          <xdr:cNvPr id="4" name="Grupo 3">
            <a:extLst>
              <a:ext uri="{FF2B5EF4-FFF2-40B4-BE49-F238E27FC236}">
                <a16:creationId xmlns:a16="http://schemas.microsoft.com/office/drawing/2014/main" id="{00000000-0008-0000-0100-000004000000}"/>
              </a:ext>
            </a:extLst>
          </xdr:cNvPr>
          <xdr:cNvGrpSpPr/>
        </xdr:nvGrpSpPr>
        <xdr:grpSpPr>
          <a:xfrm>
            <a:off x="1240263" y="12833278"/>
            <a:ext cx="2398286" cy="1433830"/>
            <a:chOff x="10955763" y="12792456"/>
            <a:chExt cx="2398286" cy="1433830"/>
          </a:xfrm>
        </xdr:grpSpPr>
        <xdr:sp macro="" textlink="">
          <xdr:nvSpPr>
            <xdr:cNvPr id="13" name="CuadroTexto 12">
              <a:extLst>
                <a:ext uri="{FF2B5EF4-FFF2-40B4-BE49-F238E27FC236}">
                  <a16:creationId xmlns:a16="http://schemas.microsoft.com/office/drawing/2014/main" id="{00000000-0008-0000-0100-00000D000000}"/>
                </a:ext>
              </a:extLst>
            </xdr:cNvPr>
            <xdr:cNvSpPr txBox="1"/>
          </xdr:nvSpPr>
          <xdr:spPr>
            <a:xfrm>
              <a:off x="11108210" y="12792456"/>
              <a:ext cx="2178782" cy="3874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&lt; 59%: Mínimo</a:t>
              </a:r>
              <a:endParaRPr lang="es-PE" sz="900"/>
            </a:p>
          </xdr:txBody>
        </xdr:sp>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11108211" y="13124379"/>
              <a:ext cx="2147142" cy="25155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60 - 79%: Intermedio</a:t>
              </a:r>
              <a:endParaRPr lang="es-PE" sz="900">
                <a:effectLst/>
              </a:endParaRPr>
            </a:p>
          </xdr:txBody>
        </xdr:sp>
        <xdr:sp macro="" textlink="">
          <xdr:nvSpPr>
            <xdr:cNvPr id="15" name="CuadroTexto 14">
              <a:extLst>
                <a:ext uri="{FF2B5EF4-FFF2-40B4-BE49-F238E27FC236}">
                  <a16:creationId xmlns:a16="http://schemas.microsoft.com/office/drawing/2014/main" id="{00000000-0008-0000-0100-00000F000000}"/>
                </a:ext>
              </a:extLst>
            </xdr:cNvPr>
            <xdr:cNvSpPr txBox="1"/>
          </xdr:nvSpPr>
          <xdr:spPr>
            <a:xfrm>
              <a:off x="11108211" y="13493124"/>
              <a:ext cx="2017547" cy="391607"/>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80 - 99%: Aceptable</a:t>
              </a:r>
              <a:endParaRPr lang="es-PE" sz="900">
                <a:effectLst/>
              </a:endParaRPr>
            </a:p>
          </xdr:txBody>
        </xdr:sp>
        <xdr:sp macro="" textlink="">
          <xdr:nvSpPr>
            <xdr:cNvPr id="16" name="CuadroTexto 15">
              <a:extLst>
                <a:ext uri="{FF2B5EF4-FFF2-40B4-BE49-F238E27FC236}">
                  <a16:creationId xmlns:a16="http://schemas.microsoft.com/office/drawing/2014/main" id="{00000000-0008-0000-0100-000010000000}"/>
                </a:ext>
              </a:extLst>
            </xdr:cNvPr>
            <xdr:cNvSpPr txBox="1"/>
          </xdr:nvSpPr>
          <xdr:spPr>
            <a:xfrm>
              <a:off x="11108211" y="13838761"/>
              <a:ext cx="2245838" cy="3875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100%: Competencia lograda</a:t>
              </a:r>
              <a:endParaRPr lang="es-PE" sz="900">
                <a:effectLst/>
              </a:endParaRPr>
            </a:p>
          </xdr:txBody>
        </xdr:sp>
        <xdr:sp macro="" textlink="">
          <xdr:nvSpPr>
            <xdr:cNvPr id="17" name="Rectángulo 16">
              <a:extLst>
                <a:ext uri="{FF2B5EF4-FFF2-40B4-BE49-F238E27FC236}">
                  <a16:creationId xmlns:a16="http://schemas.microsoft.com/office/drawing/2014/main" id="{00000000-0008-0000-0100-000011000000}"/>
                </a:ext>
              </a:extLst>
            </xdr:cNvPr>
            <xdr:cNvSpPr/>
          </xdr:nvSpPr>
          <xdr:spPr>
            <a:xfrm>
              <a:off x="10955763" y="13858370"/>
              <a:ext cx="180000" cy="180000"/>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8" name="Rectángulo 17">
              <a:extLst>
                <a:ext uri="{FF2B5EF4-FFF2-40B4-BE49-F238E27FC236}">
                  <a16:creationId xmlns:a16="http://schemas.microsoft.com/office/drawing/2014/main" id="{00000000-0008-0000-0100-000012000000}"/>
                </a:ext>
              </a:extLst>
            </xdr:cNvPr>
            <xdr:cNvSpPr/>
          </xdr:nvSpPr>
          <xdr:spPr>
            <a:xfrm>
              <a:off x="10955763" y="13495701"/>
              <a:ext cx="180000" cy="1800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9" name="Rectángulo 18">
              <a:extLst>
                <a:ext uri="{FF2B5EF4-FFF2-40B4-BE49-F238E27FC236}">
                  <a16:creationId xmlns:a16="http://schemas.microsoft.com/office/drawing/2014/main" id="{00000000-0008-0000-0100-000013000000}"/>
                </a:ext>
              </a:extLst>
            </xdr:cNvPr>
            <xdr:cNvSpPr/>
          </xdr:nvSpPr>
          <xdr:spPr>
            <a:xfrm>
              <a:off x="10955763" y="13144746"/>
              <a:ext cx="180000" cy="180000"/>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20" name="Rectángulo 19">
              <a:extLst>
                <a:ext uri="{FF2B5EF4-FFF2-40B4-BE49-F238E27FC236}">
                  <a16:creationId xmlns:a16="http://schemas.microsoft.com/office/drawing/2014/main" id="{00000000-0008-0000-0100-000014000000}"/>
                </a:ext>
              </a:extLst>
            </xdr:cNvPr>
            <xdr:cNvSpPr/>
          </xdr:nvSpPr>
          <xdr:spPr>
            <a:xfrm>
              <a:off x="10955763" y="12805505"/>
              <a:ext cx="180000" cy="18000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grpSp>
    <xdr:clientData/>
  </xdr:twoCellAnchor>
  <xdr:twoCellAnchor>
    <xdr:from>
      <xdr:col>5</xdr:col>
      <xdr:colOff>455505</xdr:colOff>
      <xdr:row>53</xdr:row>
      <xdr:rowOff>9645</xdr:rowOff>
    </xdr:from>
    <xdr:to>
      <xdr:col>9</xdr:col>
      <xdr:colOff>581025</xdr:colOff>
      <xdr:row>63</xdr:row>
      <xdr:rowOff>30645</xdr:rowOff>
    </xdr:to>
    <xdr:grpSp>
      <xdr:nvGrpSpPr>
        <xdr:cNvPr id="7" name="Grupo 6">
          <a:extLst>
            <a:ext uri="{FF2B5EF4-FFF2-40B4-BE49-F238E27FC236}">
              <a16:creationId xmlns:a16="http://schemas.microsoft.com/office/drawing/2014/main" id="{00000000-0008-0000-0100-000007000000}"/>
            </a:ext>
          </a:extLst>
        </xdr:cNvPr>
        <xdr:cNvGrpSpPr/>
      </xdr:nvGrpSpPr>
      <xdr:grpSpPr>
        <a:xfrm>
          <a:off x="4265505" y="10106145"/>
          <a:ext cx="3173520" cy="1926000"/>
          <a:chOff x="5225143" y="12423322"/>
          <a:chExt cx="2733674" cy="1926000"/>
        </a:xfrm>
      </xdr:grpSpPr>
      <xdr:sp macro="" textlink="">
        <xdr:nvSpPr>
          <xdr:cNvPr id="29" name="CuadroTexto 28">
            <a:extLst>
              <a:ext uri="{FF2B5EF4-FFF2-40B4-BE49-F238E27FC236}">
                <a16:creationId xmlns:a16="http://schemas.microsoft.com/office/drawing/2014/main" id="{00000000-0008-0000-0100-00001D000000}"/>
              </a:ext>
            </a:extLst>
          </xdr:cNvPr>
          <xdr:cNvSpPr txBox="1"/>
        </xdr:nvSpPr>
        <xdr:spPr>
          <a:xfrm>
            <a:off x="5225143" y="12423322"/>
            <a:ext cx="2733674" cy="192600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claves</a:t>
            </a:r>
            <a:r>
              <a:rPr lang="es-PE" sz="1100" b="0" i="1" baseline="0">
                <a:solidFill>
                  <a:schemeClr val="dk1"/>
                </a:solidFill>
                <a:effectLst/>
                <a:latin typeface="+mn-lt"/>
                <a:ea typeface="+mn-ea"/>
                <a:cs typeface="+mn-cs"/>
              </a:rPr>
              <a:t> </a:t>
            </a:r>
            <a:r>
              <a:rPr lang="es-PE" sz="1000" b="0" i="1">
                <a:solidFill>
                  <a:schemeClr val="dk1"/>
                </a:solidFill>
                <a:effectLst/>
                <a:latin typeface="+mn-lt"/>
                <a:ea typeface="+mn-ea"/>
                <a:cs typeface="+mn-cs"/>
              </a:rPr>
              <a:t>(Nivel de desarrollo alcanzado)</a:t>
            </a:r>
            <a:endParaRPr lang="es-PE" sz="1000">
              <a:effectLst/>
            </a:endParaRPr>
          </a:p>
          <a:p>
            <a:endParaRPr lang="es-PE" sz="1100" b="0" i="1" u="none"/>
          </a:p>
          <a:p>
            <a:endParaRPr lang="es-PE" sz="1100" b="0" i="1" u="none"/>
          </a:p>
        </xdr:txBody>
      </xdr:sp>
      <xdr:grpSp>
        <xdr:nvGrpSpPr>
          <xdr:cNvPr id="2" name="Grupo 1">
            <a:extLst>
              <a:ext uri="{FF2B5EF4-FFF2-40B4-BE49-F238E27FC236}">
                <a16:creationId xmlns:a16="http://schemas.microsoft.com/office/drawing/2014/main" id="{00000000-0008-0000-0100-000002000000}"/>
              </a:ext>
            </a:extLst>
          </xdr:cNvPr>
          <xdr:cNvGrpSpPr/>
        </xdr:nvGrpSpPr>
        <xdr:grpSpPr>
          <a:xfrm>
            <a:off x="5512905" y="12833278"/>
            <a:ext cx="2331230" cy="1292893"/>
            <a:chOff x="14411978" y="15407119"/>
            <a:chExt cx="2331230" cy="1292893"/>
          </a:xfrm>
        </xdr:grpSpPr>
        <xdr:sp macro="" textlink="">
          <xdr:nvSpPr>
            <xdr:cNvPr id="21" name="CuadroTexto 20">
              <a:extLst>
                <a:ext uri="{FF2B5EF4-FFF2-40B4-BE49-F238E27FC236}">
                  <a16:creationId xmlns:a16="http://schemas.microsoft.com/office/drawing/2014/main" id="{00000000-0008-0000-0100-000015000000}"/>
                </a:ext>
              </a:extLst>
            </xdr:cNvPr>
            <xdr:cNvSpPr txBox="1"/>
          </xdr:nvSpPr>
          <xdr:spPr>
            <a:xfrm>
              <a:off x="14564425" y="15407119"/>
              <a:ext cx="2178782" cy="339713"/>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Mínimo </a:t>
              </a:r>
              <a:endParaRPr lang="es-PE" sz="900"/>
            </a:p>
          </xdr:txBody>
        </xdr:sp>
        <xdr:sp macro="" textlink="">
          <xdr:nvSpPr>
            <xdr:cNvPr id="22" name="CuadroTexto 21">
              <a:extLst>
                <a:ext uri="{FF2B5EF4-FFF2-40B4-BE49-F238E27FC236}">
                  <a16:creationId xmlns:a16="http://schemas.microsoft.com/office/drawing/2014/main" id="{00000000-0008-0000-0100-000016000000}"/>
                </a:ext>
              </a:extLst>
            </xdr:cNvPr>
            <xdr:cNvSpPr txBox="1"/>
          </xdr:nvSpPr>
          <xdr:spPr>
            <a:xfrm>
              <a:off x="14564426" y="15739041"/>
              <a:ext cx="2147142" cy="25155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baseline="0">
                  <a:solidFill>
                    <a:schemeClr val="dk1"/>
                  </a:solidFill>
                  <a:effectLst/>
                  <a:latin typeface="+mn-lt"/>
                  <a:ea typeface="+mn-ea"/>
                  <a:cs typeface="+mn-cs"/>
                </a:rPr>
                <a:t>In</a:t>
              </a:r>
              <a:r>
                <a:rPr lang="es-PE" sz="900" b="0" i="0">
                  <a:solidFill>
                    <a:schemeClr val="dk1"/>
                  </a:solidFill>
                  <a:effectLst/>
                  <a:latin typeface="+mn-lt"/>
                  <a:ea typeface="+mn-ea"/>
                  <a:cs typeface="+mn-cs"/>
                </a:rPr>
                <a:t>termedio</a:t>
              </a:r>
              <a:endParaRPr lang="es-PE" sz="900">
                <a:effectLst/>
              </a:endParaRPr>
            </a:p>
          </xdr:txBody>
        </xdr:sp>
        <xdr:sp macro="" textlink="">
          <xdr:nvSpPr>
            <xdr:cNvPr id="23" name="CuadroTexto 22">
              <a:extLst>
                <a:ext uri="{FF2B5EF4-FFF2-40B4-BE49-F238E27FC236}">
                  <a16:creationId xmlns:a16="http://schemas.microsoft.com/office/drawing/2014/main" id="{00000000-0008-0000-0100-000017000000}"/>
                </a:ext>
              </a:extLst>
            </xdr:cNvPr>
            <xdr:cNvSpPr txBox="1"/>
          </xdr:nvSpPr>
          <xdr:spPr>
            <a:xfrm>
              <a:off x="14564426" y="16077023"/>
              <a:ext cx="2017547" cy="31843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Aceptable</a:t>
              </a:r>
              <a:endParaRPr lang="es-PE" sz="900">
                <a:effectLst/>
              </a:endParaRPr>
            </a:p>
          </xdr:txBody>
        </xdr:sp>
        <xdr:sp macro="" textlink="">
          <xdr:nvSpPr>
            <xdr:cNvPr id="24" name="CuadroTexto 23">
              <a:extLst>
                <a:ext uri="{FF2B5EF4-FFF2-40B4-BE49-F238E27FC236}">
                  <a16:creationId xmlns:a16="http://schemas.microsoft.com/office/drawing/2014/main" id="{00000000-0008-0000-0100-000018000000}"/>
                </a:ext>
              </a:extLst>
            </xdr:cNvPr>
            <xdr:cNvSpPr txBox="1"/>
          </xdr:nvSpPr>
          <xdr:spPr>
            <a:xfrm>
              <a:off x="14564426" y="16418283"/>
              <a:ext cx="2178782" cy="281729"/>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Competencia</a:t>
              </a:r>
              <a:r>
                <a:rPr lang="es-PE" sz="900" b="0" i="0" baseline="0">
                  <a:solidFill>
                    <a:schemeClr val="dk1"/>
                  </a:solidFill>
                  <a:effectLst/>
                  <a:latin typeface="+mn-lt"/>
                  <a:ea typeface="+mn-ea"/>
                  <a:cs typeface="+mn-cs"/>
                </a:rPr>
                <a:t> lograda</a:t>
              </a:r>
              <a:endParaRPr lang="es-PE" sz="900">
                <a:effectLst/>
              </a:endParaRPr>
            </a:p>
          </xdr:txBody>
        </xdr:sp>
        <xdr:sp macro="" textlink="">
          <xdr:nvSpPr>
            <xdr:cNvPr id="25" name="Rectángulo 24">
              <a:extLst>
                <a:ext uri="{FF2B5EF4-FFF2-40B4-BE49-F238E27FC236}">
                  <a16:creationId xmlns:a16="http://schemas.microsoft.com/office/drawing/2014/main" id="{00000000-0008-0000-0100-000019000000}"/>
                </a:ext>
              </a:extLst>
            </xdr:cNvPr>
            <xdr:cNvSpPr/>
          </xdr:nvSpPr>
          <xdr:spPr>
            <a:xfrm>
              <a:off x="14411978" y="16437892"/>
              <a:ext cx="180000" cy="180000"/>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26" name="Rectángulo 25">
              <a:extLst>
                <a:ext uri="{FF2B5EF4-FFF2-40B4-BE49-F238E27FC236}">
                  <a16:creationId xmlns:a16="http://schemas.microsoft.com/office/drawing/2014/main" id="{00000000-0008-0000-0100-00001A000000}"/>
                </a:ext>
              </a:extLst>
            </xdr:cNvPr>
            <xdr:cNvSpPr/>
          </xdr:nvSpPr>
          <xdr:spPr>
            <a:xfrm>
              <a:off x="14411978" y="16086937"/>
              <a:ext cx="180000" cy="1800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27" name="Rectángulo 26">
              <a:extLst>
                <a:ext uri="{FF2B5EF4-FFF2-40B4-BE49-F238E27FC236}">
                  <a16:creationId xmlns:a16="http://schemas.microsoft.com/office/drawing/2014/main" id="{00000000-0008-0000-0100-00001B000000}"/>
                </a:ext>
              </a:extLst>
            </xdr:cNvPr>
            <xdr:cNvSpPr/>
          </xdr:nvSpPr>
          <xdr:spPr>
            <a:xfrm>
              <a:off x="14411978" y="15747694"/>
              <a:ext cx="180000" cy="180000"/>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28" name="Rectángulo 27">
              <a:extLst>
                <a:ext uri="{FF2B5EF4-FFF2-40B4-BE49-F238E27FC236}">
                  <a16:creationId xmlns:a16="http://schemas.microsoft.com/office/drawing/2014/main" id="{00000000-0008-0000-0100-00001C000000}"/>
                </a:ext>
              </a:extLst>
            </xdr:cNvPr>
            <xdr:cNvSpPr/>
          </xdr:nvSpPr>
          <xdr:spPr>
            <a:xfrm>
              <a:off x="14411978" y="15420167"/>
              <a:ext cx="180000" cy="18000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grpSp>
    <xdr:clientData/>
  </xdr:twoCellAnchor>
  <xdr:twoCellAnchor editAs="oneCell">
    <xdr:from>
      <xdr:col>0</xdr:col>
      <xdr:colOff>152400</xdr:colOff>
      <xdr:row>0</xdr:row>
      <xdr:rowOff>85725</xdr:rowOff>
    </xdr:from>
    <xdr:to>
      <xdr:col>3</xdr:col>
      <xdr:colOff>207830</xdr:colOff>
      <xdr:row>4</xdr:row>
      <xdr:rowOff>133350</xdr:rowOff>
    </xdr:to>
    <xdr:pic>
      <xdr:nvPicPr>
        <xdr:cNvPr id="30" name="Imagen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0" y="85725"/>
          <a:ext cx="2341430" cy="809625"/>
        </a:xfrm>
        <a:prstGeom prst="rect">
          <a:avLst/>
        </a:prstGeom>
      </xdr:spPr>
    </xdr:pic>
    <xdr:clientData/>
  </xdr:twoCellAnchor>
  <xdr:twoCellAnchor editAs="oneCell">
    <xdr:from>
      <xdr:col>2</xdr:col>
      <xdr:colOff>437497</xdr:colOff>
      <xdr:row>88</xdr:row>
      <xdr:rowOff>93989</xdr:rowOff>
    </xdr:from>
    <xdr:to>
      <xdr:col>10</xdr:col>
      <xdr:colOff>569982</xdr:colOff>
      <xdr:row>97</xdr:row>
      <xdr:rowOff>88426</xdr:rowOff>
    </xdr:to>
    <xdr:pic>
      <xdr:nvPicPr>
        <xdr:cNvPr id="31" name="Imagen 30">
          <a:extLst>
            <a:ext uri="{FF2B5EF4-FFF2-40B4-BE49-F238E27FC236}">
              <a16:creationId xmlns:a16="http://schemas.microsoft.com/office/drawing/2014/main" id="{00000000-0008-0000-0100-00001F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61497" y="16857989"/>
          <a:ext cx="6228485" cy="1708937"/>
        </a:xfrm>
        <a:prstGeom prst="rect">
          <a:avLst/>
        </a:prstGeom>
      </xdr:spPr>
    </xdr:pic>
    <xdr:clientData/>
  </xdr:twoCellAnchor>
  <xdr:twoCellAnchor>
    <xdr:from>
      <xdr:col>1</xdr:col>
      <xdr:colOff>458066</xdr:colOff>
      <xdr:row>103</xdr:row>
      <xdr:rowOff>2965</xdr:rowOff>
    </xdr:from>
    <xdr:to>
      <xdr:col>5</xdr:col>
      <xdr:colOff>722379</xdr:colOff>
      <xdr:row>113</xdr:row>
      <xdr:rowOff>23965</xdr:rowOff>
    </xdr:to>
    <xdr:grpSp>
      <xdr:nvGrpSpPr>
        <xdr:cNvPr id="32" name="Grupo 31">
          <a:extLst>
            <a:ext uri="{FF2B5EF4-FFF2-40B4-BE49-F238E27FC236}">
              <a16:creationId xmlns:a16="http://schemas.microsoft.com/office/drawing/2014/main" id="{00000000-0008-0000-0100-000020000000}"/>
            </a:ext>
          </a:extLst>
        </xdr:cNvPr>
        <xdr:cNvGrpSpPr/>
      </xdr:nvGrpSpPr>
      <xdr:grpSpPr>
        <a:xfrm>
          <a:off x="1220066" y="19624465"/>
          <a:ext cx="3312313" cy="1926000"/>
          <a:chOff x="952500" y="12423322"/>
          <a:chExt cx="2733674" cy="1926000"/>
        </a:xfrm>
      </xdr:grpSpPr>
      <xdr:sp macro="" textlink="">
        <xdr:nvSpPr>
          <xdr:cNvPr id="33" name="CuadroTexto 32">
            <a:extLst>
              <a:ext uri="{FF2B5EF4-FFF2-40B4-BE49-F238E27FC236}">
                <a16:creationId xmlns:a16="http://schemas.microsoft.com/office/drawing/2014/main" id="{00000000-0008-0000-0100-000021000000}"/>
              </a:ext>
            </a:extLst>
          </xdr:cNvPr>
          <xdr:cNvSpPr txBox="1"/>
        </xdr:nvSpPr>
        <xdr:spPr>
          <a:xfrm>
            <a:off x="952500" y="12423322"/>
            <a:ext cx="2733674" cy="192600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específicas</a:t>
            </a:r>
            <a:r>
              <a:rPr lang="es-PE" sz="1100" b="0" u="none">
                <a:solidFill>
                  <a:schemeClr val="dk1"/>
                </a:solidFill>
                <a:effectLst/>
                <a:latin typeface="+mn-lt"/>
                <a:ea typeface="+mn-ea"/>
                <a:cs typeface="+mn-cs"/>
              </a:rPr>
              <a:t> </a:t>
            </a:r>
            <a:r>
              <a:rPr lang="es-PE" sz="1000" b="0" u="none">
                <a:solidFill>
                  <a:schemeClr val="dk1"/>
                </a:solidFill>
                <a:effectLst/>
                <a:latin typeface="+mn-lt"/>
                <a:ea typeface="+mn-ea"/>
                <a:cs typeface="+mn-cs"/>
              </a:rPr>
              <a:t>(</a:t>
            </a:r>
            <a:r>
              <a:rPr lang="es-PE" sz="1000" b="0" i="1" u="none"/>
              <a:t>Nivel de desarrollo alcanzado)</a:t>
            </a:r>
          </a:p>
          <a:p>
            <a:endParaRPr lang="es-PE" sz="1100" b="0" i="1" u="none"/>
          </a:p>
          <a:p>
            <a:endParaRPr lang="es-PE" sz="1100" b="0" i="1" u="none"/>
          </a:p>
          <a:p>
            <a:endParaRPr lang="es-PE" sz="1100" b="0" i="1" u="none"/>
          </a:p>
          <a:p>
            <a:endParaRPr lang="es-PE" sz="1100" b="0" i="1" u="none"/>
          </a:p>
          <a:p>
            <a:endParaRPr lang="es-PE" sz="1100" b="0" i="1" u="none"/>
          </a:p>
          <a:p>
            <a:endParaRPr lang="es-PE" sz="1100" b="0" i="1" u="none"/>
          </a:p>
          <a:p>
            <a:br>
              <a:rPr lang="es-PE" sz="1100" b="0" i="1" u="none">
                <a:solidFill>
                  <a:schemeClr val="dk1"/>
                </a:solidFill>
                <a:effectLst/>
                <a:latin typeface="+mn-lt"/>
                <a:ea typeface="+mn-ea"/>
                <a:cs typeface="+mn-cs"/>
              </a:rPr>
            </a:br>
            <a:br>
              <a:rPr lang="es-PE" sz="1100" b="0" i="1" u="none">
                <a:solidFill>
                  <a:schemeClr val="dk1"/>
                </a:solidFill>
                <a:effectLst/>
                <a:latin typeface="+mn-lt"/>
                <a:ea typeface="+mn-ea"/>
                <a:cs typeface="+mn-cs"/>
              </a:rPr>
            </a:br>
            <a:endParaRPr lang="es-PE" sz="1100" b="0" i="1" u="none">
              <a:solidFill>
                <a:schemeClr val="dk1"/>
              </a:solidFill>
              <a:effectLst/>
              <a:latin typeface="+mn-lt"/>
              <a:ea typeface="+mn-ea"/>
              <a:cs typeface="+mn-cs"/>
            </a:endParaRPr>
          </a:p>
          <a:p>
            <a:endParaRPr lang="es-PE" sz="1100" b="0" i="1" u="none"/>
          </a:p>
        </xdr:txBody>
      </xdr:sp>
      <xdr:grpSp>
        <xdr:nvGrpSpPr>
          <xdr:cNvPr id="34" name="Grupo 33">
            <a:extLst>
              <a:ext uri="{FF2B5EF4-FFF2-40B4-BE49-F238E27FC236}">
                <a16:creationId xmlns:a16="http://schemas.microsoft.com/office/drawing/2014/main" id="{00000000-0008-0000-0100-000022000000}"/>
              </a:ext>
            </a:extLst>
          </xdr:cNvPr>
          <xdr:cNvGrpSpPr/>
        </xdr:nvGrpSpPr>
        <xdr:grpSpPr>
          <a:xfrm>
            <a:off x="1240263" y="12833278"/>
            <a:ext cx="2398286" cy="1433830"/>
            <a:chOff x="10955763" y="12792456"/>
            <a:chExt cx="2398286" cy="1433830"/>
          </a:xfrm>
        </xdr:grpSpPr>
        <xdr:sp macro="" textlink="">
          <xdr:nvSpPr>
            <xdr:cNvPr id="35" name="CuadroTexto 34">
              <a:extLst>
                <a:ext uri="{FF2B5EF4-FFF2-40B4-BE49-F238E27FC236}">
                  <a16:creationId xmlns:a16="http://schemas.microsoft.com/office/drawing/2014/main" id="{00000000-0008-0000-0100-000023000000}"/>
                </a:ext>
              </a:extLst>
            </xdr:cNvPr>
            <xdr:cNvSpPr txBox="1"/>
          </xdr:nvSpPr>
          <xdr:spPr>
            <a:xfrm>
              <a:off x="11108210" y="12792456"/>
              <a:ext cx="2178782" cy="3874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&lt; 59%: Mínimo</a:t>
              </a:r>
              <a:endParaRPr lang="es-PE" sz="900"/>
            </a:p>
          </xdr:txBody>
        </xdr:sp>
        <xdr:sp macro="" textlink="">
          <xdr:nvSpPr>
            <xdr:cNvPr id="36" name="CuadroTexto 35">
              <a:extLst>
                <a:ext uri="{FF2B5EF4-FFF2-40B4-BE49-F238E27FC236}">
                  <a16:creationId xmlns:a16="http://schemas.microsoft.com/office/drawing/2014/main" id="{00000000-0008-0000-0100-000024000000}"/>
                </a:ext>
              </a:extLst>
            </xdr:cNvPr>
            <xdr:cNvSpPr txBox="1"/>
          </xdr:nvSpPr>
          <xdr:spPr>
            <a:xfrm>
              <a:off x="11108211" y="13124379"/>
              <a:ext cx="2147142" cy="25155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60 - 79%: Intermedio</a:t>
              </a:r>
              <a:endParaRPr lang="es-PE" sz="900">
                <a:effectLst/>
              </a:endParaRPr>
            </a:p>
          </xdr:txBody>
        </xdr:sp>
        <xdr:sp macro="" textlink="">
          <xdr:nvSpPr>
            <xdr:cNvPr id="37" name="CuadroTexto 36">
              <a:extLst>
                <a:ext uri="{FF2B5EF4-FFF2-40B4-BE49-F238E27FC236}">
                  <a16:creationId xmlns:a16="http://schemas.microsoft.com/office/drawing/2014/main" id="{00000000-0008-0000-0100-000025000000}"/>
                </a:ext>
              </a:extLst>
            </xdr:cNvPr>
            <xdr:cNvSpPr txBox="1"/>
          </xdr:nvSpPr>
          <xdr:spPr>
            <a:xfrm>
              <a:off x="11108211" y="13493124"/>
              <a:ext cx="2017547" cy="391607"/>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80 - 99%: Aceptable</a:t>
              </a:r>
              <a:endParaRPr lang="es-PE" sz="900">
                <a:effectLst/>
              </a:endParaRPr>
            </a:p>
          </xdr:txBody>
        </xdr:sp>
        <xdr:sp macro="" textlink="">
          <xdr:nvSpPr>
            <xdr:cNvPr id="38" name="CuadroTexto 37">
              <a:extLst>
                <a:ext uri="{FF2B5EF4-FFF2-40B4-BE49-F238E27FC236}">
                  <a16:creationId xmlns:a16="http://schemas.microsoft.com/office/drawing/2014/main" id="{00000000-0008-0000-0100-000026000000}"/>
                </a:ext>
              </a:extLst>
            </xdr:cNvPr>
            <xdr:cNvSpPr txBox="1"/>
          </xdr:nvSpPr>
          <xdr:spPr>
            <a:xfrm>
              <a:off x="11108211" y="13838761"/>
              <a:ext cx="2245838" cy="3875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100%: Competencia lograda</a:t>
              </a:r>
              <a:endParaRPr lang="es-PE" sz="900">
                <a:effectLst/>
              </a:endParaRPr>
            </a:p>
          </xdr:txBody>
        </xdr:sp>
        <xdr:sp macro="" textlink="">
          <xdr:nvSpPr>
            <xdr:cNvPr id="39" name="Rectángulo 38">
              <a:extLst>
                <a:ext uri="{FF2B5EF4-FFF2-40B4-BE49-F238E27FC236}">
                  <a16:creationId xmlns:a16="http://schemas.microsoft.com/office/drawing/2014/main" id="{00000000-0008-0000-0100-000027000000}"/>
                </a:ext>
              </a:extLst>
            </xdr:cNvPr>
            <xdr:cNvSpPr/>
          </xdr:nvSpPr>
          <xdr:spPr>
            <a:xfrm>
              <a:off x="10955763" y="13858370"/>
              <a:ext cx="180000" cy="180000"/>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40" name="Rectángulo 39">
              <a:extLst>
                <a:ext uri="{FF2B5EF4-FFF2-40B4-BE49-F238E27FC236}">
                  <a16:creationId xmlns:a16="http://schemas.microsoft.com/office/drawing/2014/main" id="{00000000-0008-0000-0100-000028000000}"/>
                </a:ext>
              </a:extLst>
            </xdr:cNvPr>
            <xdr:cNvSpPr/>
          </xdr:nvSpPr>
          <xdr:spPr>
            <a:xfrm>
              <a:off x="10955763" y="13495701"/>
              <a:ext cx="180000" cy="1800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41" name="Rectángulo 40">
              <a:extLst>
                <a:ext uri="{FF2B5EF4-FFF2-40B4-BE49-F238E27FC236}">
                  <a16:creationId xmlns:a16="http://schemas.microsoft.com/office/drawing/2014/main" id="{00000000-0008-0000-0100-000029000000}"/>
                </a:ext>
              </a:extLst>
            </xdr:cNvPr>
            <xdr:cNvSpPr/>
          </xdr:nvSpPr>
          <xdr:spPr>
            <a:xfrm>
              <a:off x="10955763" y="13144746"/>
              <a:ext cx="180000" cy="180000"/>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42" name="Rectángulo 41">
              <a:extLst>
                <a:ext uri="{FF2B5EF4-FFF2-40B4-BE49-F238E27FC236}">
                  <a16:creationId xmlns:a16="http://schemas.microsoft.com/office/drawing/2014/main" id="{00000000-0008-0000-0100-00002A000000}"/>
                </a:ext>
              </a:extLst>
            </xdr:cNvPr>
            <xdr:cNvSpPr/>
          </xdr:nvSpPr>
          <xdr:spPr>
            <a:xfrm>
              <a:off x="10955763" y="12805505"/>
              <a:ext cx="180000" cy="18000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grpSp>
    <xdr:clientData/>
  </xdr:twoCellAnchor>
  <xdr:twoCellAnchor>
    <xdr:from>
      <xdr:col>6</xdr:col>
      <xdr:colOff>368260</xdr:colOff>
      <xdr:row>102</xdr:row>
      <xdr:rowOff>183940</xdr:rowOff>
    </xdr:from>
    <xdr:to>
      <xdr:col>10</xdr:col>
      <xdr:colOff>493780</xdr:colOff>
      <xdr:row>113</xdr:row>
      <xdr:rowOff>14440</xdr:rowOff>
    </xdr:to>
    <xdr:grpSp>
      <xdr:nvGrpSpPr>
        <xdr:cNvPr id="43" name="Grupo 42">
          <a:extLst>
            <a:ext uri="{FF2B5EF4-FFF2-40B4-BE49-F238E27FC236}">
              <a16:creationId xmlns:a16="http://schemas.microsoft.com/office/drawing/2014/main" id="{00000000-0008-0000-0100-00002B000000}"/>
            </a:ext>
          </a:extLst>
        </xdr:cNvPr>
        <xdr:cNvGrpSpPr/>
      </xdr:nvGrpSpPr>
      <xdr:grpSpPr>
        <a:xfrm>
          <a:off x="4940260" y="19614940"/>
          <a:ext cx="3173520" cy="1926000"/>
          <a:chOff x="5225143" y="12423322"/>
          <a:chExt cx="2733674" cy="1926000"/>
        </a:xfrm>
      </xdr:grpSpPr>
      <xdr:sp macro="" textlink="">
        <xdr:nvSpPr>
          <xdr:cNvPr id="44" name="CuadroTexto 43">
            <a:extLst>
              <a:ext uri="{FF2B5EF4-FFF2-40B4-BE49-F238E27FC236}">
                <a16:creationId xmlns:a16="http://schemas.microsoft.com/office/drawing/2014/main" id="{00000000-0008-0000-0100-00002C000000}"/>
              </a:ext>
            </a:extLst>
          </xdr:cNvPr>
          <xdr:cNvSpPr txBox="1"/>
        </xdr:nvSpPr>
        <xdr:spPr>
          <a:xfrm>
            <a:off x="5225143" y="12423322"/>
            <a:ext cx="2733674" cy="192600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claves</a:t>
            </a:r>
            <a:r>
              <a:rPr lang="es-PE" sz="1100" b="0" i="1" baseline="0">
                <a:solidFill>
                  <a:schemeClr val="dk1"/>
                </a:solidFill>
                <a:effectLst/>
                <a:latin typeface="+mn-lt"/>
                <a:ea typeface="+mn-ea"/>
                <a:cs typeface="+mn-cs"/>
              </a:rPr>
              <a:t> </a:t>
            </a:r>
            <a:r>
              <a:rPr lang="es-PE" sz="1000" b="0" i="1">
                <a:solidFill>
                  <a:schemeClr val="dk1"/>
                </a:solidFill>
                <a:effectLst/>
                <a:latin typeface="+mn-lt"/>
                <a:ea typeface="+mn-ea"/>
                <a:cs typeface="+mn-cs"/>
              </a:rPr>
              <a:t>(Nivel de desarrollo alcanzado)</a:t>
            </a:r>
            <a:endParaRPr lang="es-PE" sz="1000">
              <a:effectLst/>
            </a:endParaRPr>
          </a:p>
          <a:p>
            <a:endParaRPr lang="es-PE" sz="1100" b="0" i="1" u="none"/>
          </a:p>
          <a:p>
            <a:endParaRPr lang="es-PE" sz="1100" b="0" i="1" u="none"/>
          </a:p>
        </xdr:txBody>
      </xdr:sp>
      <xdr:grpSp>
        <xdr:nvGrpSpPr>
          <xdr:cNvPr id="45" name="Grupo 44">
            <a:extLst>
              <a:ext uri="{FF2B5EF4-FFF2-40B4-BE49-F238E27FC236}">
                <a16:creationId xmlns:a16="http://schemas.microsoft.com/office/drawing/2014/main" id="{00000000-0008-0000-0100-00002D000000}"/>
              </a:ext>
            </a:extLst>
          </xdr:cNvPr>
          <xdr:cNvGrpSpPr/>
        </xdr:nvGrpSpPr>
        <xdr:grpSpPr>
          <a:xfrm>
            <a:off x="5512905" y="12833278"/>
            <a:ext cx="2331230" cy="1292893"/>
            <a:chOff x="14411978" y="15407119"/>
            <a:chExt cx="2331230" cy="1292893"/>
          </a:xfrm>
        </xdr:grpSpPr>
        <xdr:sp macro="" textlink="">
          <xdr:nvSpPr>
            <xdr:cNvPr id="46" name="CuadroTexto 45">
              <a:extLst>
                <a:ext uri="{FF2B5EF4-FFF2-40B4-BE49-F238E27FC236}">
                  <a16:creationId xmlns:a16="http://schemas.microsoft.com/office/drawing/2014/main" id="{00000000-0008-0000-0100-00002E000000}"/>
                </a:ext>
              </a:extLst>
            </xdr:cNvPr>
            <xdr:cNvSpPr txBox="1"/>
          </xdr:nvSpPr>
          <xdr:spPr>
            <a:xfrm>
              <a:off x="14564425" y="15407119"/>
              <a:ext cx="2178782" cy="339713"/>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Mínimo </a:t>
              </a:r>
              <a:endParaRPr lang="es-PE" sz="900"/>
            </a:p>
          </xdr:txBody>
        </xdr:sp>
        <xdr:sp macro="" textlink="">
          <xdr:nvSpPr>
            <xdr:cNvPr id="47" name="CuadroTexto 46">
              <a:extLst>
                <a:ext uri="{FF2B5EF4-FFF2-40B4-BE49-F238E27FC236}">
                  <a16:creationId xmlns:a16="http://schemas.microsoft.com/office/drawing/2014/main" id="{00000000-0008-0000-0100-00002F000000}"/>
                </a:ext>
              </a:extLst>
            </xdr:cNvPr>
            <xdr:cNvSpPr txBox="1"/>
          </xdr:nvSpPr>
          <xdr:spPr>
            <a:xfrm>
              <a:off x="14564426" y="15739041"/>
              <a:ext cx="2147142" cy="25155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baseline="0">
                  <a:solidFill>
                    <a:schemeClr val="dk1"/>
                  </a:solidFill>
                  <a:effectLst/>
                  <a:latin typeface="+mn-lt"/>
                  <a:ea typeface="+mn-ea"/>
                  <a:cs typeface="+mn-cs"/>
                </a:rPr>
                <a:t>In</a:t>
              </a:r>
              <a:r>
                <a:rPr lang="es-PE" sz="900" b="0" i="0">
                  <a:solidFill>
                    <a:schemeClr val="dk1"/>
                  </a:solidFill>
                  <a:effectLst/>
                  <a:latin typeface="+mn-lt"/>
                  <a:ea typeface="+mn-ea"/>
                  <a:cs typeface="+mn-cs"/>
                </a:rPr>
                <a:t>termedio</a:t>
              </a:r>
              <a:endParaRPr lang="es-PE" sz="900">
                <a:effectLst/>
              </a:endParaRPr>
            </a:p>
          </xdr:txBody>
        </xdr:sp>
        <xdr:sp macro="" textlink="">
          <xdr:nvSpPr>
            <xdr:cNvPr id="48" name="CuadroTexto 47">
              <a:extLst>
                <a:ext uri="{FF2B5EF4-FFF2-40B4-BE49-F238E27FC236}">
                  <a16:creationId xmlns:a16="http://schemas.microsoft.com/office/drawing/2014/main" id="{00000000-0008-0000-0100-000030000000}"/>
                </a:ext>
              </a:extLst>
            </xdr:cNvPr>
            <xdr:cNvSpPr txBox="1"/>
          </xdr:nvSpPr>
          <xdr:spPr>
            <a:xfrm>
              <a:off x="14564426" y="16077023"/>
              <a:ext cx="2017547" cy="31843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Aceptable</a:t>
              </a:r>
              <a:endParaRPr lang="es-PE" sz="900">
                <a:effectLst/>
              </a:endParaRPr>
            </a:p>
          </xdr:txBody>
        </xdr:sp>
        <xdr:sp macro="" textlink="">
          <xdr:nvSpPr>
            <xdr:cNvPr id="49" name="CuadroTexto 48">
              <a:extLst>
                <a:ext uri="{FF2B5EF4-FFF2-40B4-BE49-F238E27FC236}">
                  <a16:creationId xmlns:a16="http://schemas.microsoft.com/office/drawing/2014/main" id="{00000000-0008-0000-0100-000031000000}"/>
                </a:ext>
              </a:extLst>
            </xdr:cNvPr>
            <xdr:cNvSpPr txBox="1"/>
          </xdr:nvSpPr>
          <xdr:spPr>
            <a:xfrm>
              <a:off x="14564426" y="16418283"/>
              <a:ext cx="2178782" cy="281729"/>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Competencia</a:t>
              </a:r>
              <a:r>
                <a:rPr lang="es-PE" sz="900" b="0" i="0" baseline="0">
                  <a:solidFill>
                    <a:schemeClr val="dk1"/>
                  </a:solidFill>
                  <a:effectLst/>
                  <a:latin typeface="+mn-lt"/>
                  <a:ea typeface="+mn-ea"/>
                  <a:cs typeface="+mn-cs"/>
                </a:rPr>
                <a:t> lograda</a:t>
              </a:r>
              <a:endParaRPr lang="es-PE" sz="900">
                <a:effectLst/>
              </a:endParaRPr>
            </a:p>
          </xdr:txBody>
        </xdr:sp>
        <xdr:sp macro="" textlink="">
          <xdr:nvSpPr>
            <xdr:cNvPr id="50" name="Rectángulo 49">
              <a:extLst>
                <a:ext uri="{FF2B5EF4-FFF2-40B4-BE49-F238E27FC236}">
                  <a16:creationId xmlns:a16="http://schemas.microsoft.com/office/drawing/2014/main" id="{00000000-0008-0000-0100-000032000000}"/>
                </a:ext>
              </a:extLst>
            </xdr:cNvPr>
            <xdr:cNvSpPr/>
          </xdr:nvSpPr>
          <xdr:spPr>
            <a:xfrm>
              <a:off x="14411978" y="16437892"/>
              <a:ext cx="180000" cy="180000"/>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51" name="Rectángulo 50">
              <a:extLst>
                <a:ext uri="{FF2B5EF4-FFF2-40B4-BE49-F238E27FC236}">
                  <a16:creationId xmlns:a16="http://schemas.microsoft.com/office/drawing/2014/main" id="{00000000-0008-0000-0100-000033000000}"/>
                </a:ext>
              </a:extLst>
            </xdr:cNvPr>
            <xdr:cNvSpPr/>
          </xdr:nvSpPr>
          <xdr:spPr>
            <a:xfrm>
              <a:off x="14411978" y="16086937"/>
              <a:ext cx="180000" cy="1800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52" name="Rectángulo 51">
              <a:extLst>
                <a:ext uri="{FF2B5EF4-FFF2-40B4-BE49-F238E27FC236}">
                  <a16:creationId xmlns:a16="http://schemas.microsoft.com/office/drawing/2014/main" id="{00000000-0008-0000-0100-000034000000}"/>
                </a:ext>
              </a:extLst>
            </xdr:cNvPr>
            <xdr:cNvSpPr/>
          </xdr:nvSpPr>
          <xdr:spPr>
            <a:xfrm>
              <a:off x="14411978" y="15747694"/>
              <a:ext cx="180000" cy="180000"/>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53" name="Rectángulo 52">
              <a:extLst>
                <a:ext uri="{FF2B5EF4-FFF2-40B4-BE49-F238E27FC236}">
                  <a16:creationId xmlns:a16="http://schemas.microsoft.com/office/drawing/2014/main" id="{00000000-0008-0000-0100-000035000000}"/>
                </a:ext>
              </a:extLst>
            </xdr:cNvPr>
            <xdr:cNvSpPr/>
          </xdr:nvSpPr>
          <xdr:spPr>
            <a:xfrm>
              <a:off x="14411978" y="15420167"/>
              <a:ext cx="180000" cy="18000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grpSp>
    <xdr:clientData/>
  </xdr:twoCellAnchor>
  <xdr:twoCellAnchor>
    <xdr:from>
      <xdr:col>0</xdr:col>
      <xdr:colOff>204788</xdr:colOff>
      <xdr:row>115</xdr:row>
      <xdr:rowOff>150018</xdr:rowOff>
    </xdr:from>
    <xdr:to>
      <xdr:col>9</xdr:col>
      <xdr:colOff>434578</xdr:colOff>
      <xdr:row>117</xdr:row>
      <xdr:rowOff>166687</xdr:rowOff>
    </xdr:to>
    <xdr:sp macro="" textlink="">
      <xdr:nvSpPr>
        <xdr:cNvPr id="55" name="CuadroTexto 54">
          <a:extLst>
            <a:ext uri="{FF2B5EF4-FFF2-40B4-BE49-F238E27FC236}">
              <a16:creationId xmlns:a16="http://schemas.microsoft.com/office/drawing/2014/main" id="{00000000-0008-0000-0100-000037000000}"/>
            </a:ext>
          </a:extLst>
        </xdr:cNvPr>
        <xdr:cNvSpPr txBox="1"/>
      </xdr:nvSpPr>
      <xdr:spPr>
        <a:xfrm>
          <a:off x="204788" y="22057518"/>
          <a:ext cx="7087790" cy="397669"/>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0" i="1">
              <a:solidFill>
                <a:sysClr val="windowText" lastClr="000000"/>
              </a:solidFill>
              <a:effectLst/>
              <a:latin typeface="Gill Sans MT" panose="020B0502020104020203" pitchFamily="34" charset="0"/>
              <a:ea typeface="+mn-ea"/>
              <a:cs typeface="+mn-cs"/>
            </a:rPr>
            <a:t>El Aplicativo ACSEG fue elaborado en base al Aplicativo ACMyE del proyecto Evaluations de USAID|Perú,</a:t>
          </a:r>
          <a:r>
            <a:rPr lang="es-PE" sz="1100" b="0" i="1" baseline="0">
              <a:solidFill>
                <a:sysClr val="windowText" lastClr="000000"/>
              </a:solidFill>
              <a:effectLst/>
              <a:latin typeface="Gill Sans MT" panose="020B0502020104020203" pitchFamily="34" charset="0"/>
              <a:ea typeface="+mn-ea"/>
              <a:cs typeface="+mn-cs"/>
            </a:rPr>
            <a:t> </a:t>
          </a:r>
          <a:r>
            <a:rPr lang="es-PE" sz="1100" b="0" i="1">
              <a:solidFill>
                <a:sysClr val="windowText" lastClr="000000"/>
              </a:solidFill>
              <a:effectLst/>
              <a:latin typeface="Gill Sans MT" panose="020B0502020104020203" pitchFamily="34" charset="0"/>
              <a:ea typeface="+mn-ea"/>
              <a:cs typeface="+mn-cs"/>
            </a:rPr>
            <a:t>versión 3. 2017.</a:t>
          </a:r>
        </a:p>
      </xdr:txBody>
    </xdr:sp>
    <xdr:clientData/>
  </xdr:twoCellAnchor>
  <xdr:twoCellAnchor>
    <xdr:from>
      <xdr:col>0</xdr:col>
      <xdr:colOff>113110</xdr:colOff>
      <xdr:row>118</xdr:row>
      <xdr:rowOff>151210</xdr:rowOff>
    </xdr:from>
    <xdr:to>
      <xdr:col>9</xdr:col>
      <xdr:colOff>464343</xdr:colOff>
      <xdr:row>121</xdr:row>
      <xdr:rowOff>76200</xdr:rowOff>
    </xdr:to>
    <xdr:sp macro="" textlink="">
      <xdr:nvSpPr>
        <xdr:cNvPr id="57" name="CuadroTexto 56">
          <a:extLst>
            <a:ext uri="{FF2B5EF4-FFF2-40B4-BE49-F238E27FC236}">
              <a16:creationId xmlns:a16="http://schemas.microsoft.com/office/drawing/2014/main" id="{00000000-0008-0000-0100-000039000000}"/>
            </a:ext>
          </a:extLst>
        </xdr:cNvPr>
        <xdr:cNvSpPr txBox="1"/>
      </xdr:nvSpPr>
      <xdr:spPr>
        <a:xfrm>
          <a:off x="113110" y="22630210"/>
          <a:ext cx="7209233" cy="4964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a:solidFill>
                <a:sysClr val="windowText" lastClr="000000"/>
              </a:solidFill>
              <a:effectLst/>
              <a:latin typeface="Gill Sans MT" panose="020B0502020104020203" pitchFamily="34" charset="0"/>
              <a:ea typeface="+mn-ea"/>
              <a:cs typeface="+mn-cs"/>
            </a:rPr>
            <a:t>Créditos: Proyecto de USAID Seguimiento, Evaluación y Aprendizaje para la Sostenibilidad</a:t>
          </a:r>
          <a:r>
            <a:rPr lang="es-PE" sz="1100" baseline="0">
              <a:solidFill>
                <a:sysClr val="windowText" lastClr="000000"/>
              </a:solidFill>
              <a:effectLst/>
              <a:latin typeface="Gill Sans MT" panose="020B0502020104020203" pitchFamily="34" charset="0"/>
              <a:ea typeface="+mn-ea"/>
              <a:cs typeface="+mn-cs"/>
            </a:rPr>
            <a:t> (MELS)</a:t>
          </a:r>
        </a:p>
        <a:p>
          <a:r>
            <a:rPr lang="es-PE" sz="1100" baseline="0">
              <a:solidFill>
                <a:sysClr val="windowText" lastClr="000000"/>
              </a:solidFill>
              <a:effectLst/>
              <a:latin typeface="Gill Sans MT" panose="020B0502020104020203" pitchFamily="34" charset="0"/>
              <a:ea typeface="+mn-ea"/>
              <a:cs typeface="+mn-cs"/>
            </a:rPr>
            <a:t>Marzo 2021</a:t>
          </a:r>
          <a:endParaRPr lang="es-PE" sz="1100">
            <a:solidFill>
              <a:sysClr val="windowText" lastClr="000000"/>
            </a:solidFill>
            <a:effectLst/>
            <a:latin typeface="Gill Sans MT" panose="020B0502020104020203" pitchFamily="34" charset="0"/>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10</xdr:col>
      <xdr:colOff>268577</xdr:colOff>
      <xdr:row>5</xdr:row>
      <xdr:rowOff>40219</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8162925" y="0"/>
          <a:ext cx="4078577" cy="2469094"/>
        </a:xfrm>
        <a:prstGeom prst="rect">
          <a:avLst/>
        </a:prstGeom>
      </xdr:spPr>
    </xdr:pic>
    <xdr:clientData/>
  </xdr:twoCellAnchor>
  <xdr:twoCellAnchor editAs="oneCell">
    <xdr:from>
      <xdr:col>0</xdr:col>
      <xdr:colOff>0</xdr:colOff>
      <xdr:row>0</xdr:row>
      <xdr:rowOff>0</xdr:rowOff>
    </xdr:from>
    <xdr:to>
      <xdr:col>1</xdr:col>
      <xdr:colOff>1902917</xdr:colOff>
      <xdr:row>0</xdr:row>
      <xdr:rowOff>792549</xdr:rowOff>
    </xdr:to>
    <xdr:pic>
      <xdr:nvPicPr>
        <xdr:cNvPr id="11" name="Imagen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2"/>
        <a:stretch>
          <a:fillRect/>
        </a:stretch>
      </xdr:blipFill>
      <xdr:spPr>
        <a:xfrm>
          <a:off x="0" y="0"/>
          <a:ext cx="2341067" cy="79254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309561</xdr:colOff>
      <xdr:row>1</xdr:row>
      <xdr:rowOff>0</xdr:rowOff>
    </xdr:from>
    <xdr:to>
      <xdr:col>11</xdr:col>
      <xdr:colOff>64287</xdr:colOff>
      <xdr:row>10</xdr:row>
      <xdr:rowOff>30525</xdr:rowOff>
    </xdr:to>
    <xdr:grpSp>
      <xdr:nvGrpSpPr>
        <xdr:cNvPr id="2" name="Grupo 1">
          <a:extLst>
            <a:ext uri="{FF2B5EF4-FFF2-40B4-BE49-F238E27FC236}">
              <a16:creationId xmlns:a16="http://schemas.microsoft.com/office/drawing/2014/main" id="{00000000-0008-0000-0300-000002000000}"/>
            </a:ext>
          </a:extLst>
        </xdr:cNvPr>
        <xdr:cNvGrpSpPr/>
      </xdr:nvGrpSpPr>
      <xdr:grpSpPr>
        <a:xfrm>
          <a:off x="8662986" y="0"/>
          <a:ext cx="3307551" cy="2173650"/>
          <a:chOff x="952500" y="12423322"/>
          <a:chExt cx="2733674" cy="1926000"/>
        </a:xfrm>
      </xdr:grpSpPr>
      <xdr:sp macro="" textlink="">
        <xdr:nvSpPr>
          <xdr:cNvPr id="3" name="CuadroTexto 2">
            <a:extLst>
              <a:ext uri="{FF2B5EF4-FFF2-40B4-BE49-F238E27FC236}">
                <a16:creationId xmlns:a16="http://schemas.microsoft.com/office/drawing/2014/main" id="{00000000-0008-0000-0300-000003000000}"/>
              </a:ext>
            </a:extLst>
          </xdr:cNvPr>
          <xdr:cNvSpPr txBox="1"/>
        </xdr:nvSpPr>
        <xdr:spPr>
          <a:xfrm>
            <a:off x="952500" y="12423322"/>
            <a:ext cx="2733674" cy="192600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específicas</a:t>
            </a:r>
            <a:r>
              <a:rPr lang="es-PE" sz="1100" b="0" u="none">
                <a:solidFill>
                  <a:schemeClr val="dk1"/>
                </a:solidFill>
                <a:effectLst/>
                <a:latin typeface="+mn-lt"/>
                <a:ea typeface="+mn-ea"/>
                <a:cs typeface="+mn-cs"/>
              </a:rPr>
              <a:t> </a:t>
            </a:r>
            <a:r>
              <a:rPr lang="es-PE" sz="1000" b="0" u="none">
                <a:solidFill>
                  <a:schemeClr val="dk1"/>
                </a:solidFill>
                <a:effectLst/>
                <a:latin typeface="+mn-lt"/>
                <a:ea typeface="+mn-ea"/>
                <a:cs typeface="+mn-cs"/>
              </a:rPr>
              <a:t>(</a:t>
            </a:r>
            <a:r>
              <a:rPr lang="es-PE" sz="1000" b="0" i="1" u="none"/>
              <a:t>Nivel de desarrollo alcanzado)</a:t>
            </a:r>
          </a:p>
          <a:p>
            <a:endParaRPr lang="es-PE" sz="1100" b="0" i="1" u="none"/>
          </a:p>
          <a:p>
            <a:endParaRPr lang="es-PE" sz="1100" b="0" i="1" u="none"/>
          </a:p>
          <a:p>
            <a:endParaRPr lang="es-PE" sz="1100" b="0" i="1" u="none"/>
          </a:p>
          <a:p>
            <a:endParaRPr lang="es-PE" sz="1100" b="0" i="1" u="none"/>
          </a:p>
          <a:p>
            <a:endParaRPr lang="es-PE" sz="1100" b="0" i="1" u="none"/>
          </a:p>
          <a:p>
            <a:endParaRPr lang="es-PE" sz="1100" b="0" i="1" u="none"/>
          </a:p>
          <a:p>
            <a:br>
              <a:rPr lang="es-PE" sz="1100" b="0" i="1" u="none">
                <a:solidFill>
                  <a:schemeClr val="dk1"/>
                </a:solidFill>
                <a:effectLst/>
                <a:latin typeface="+mn-lt"/>
                <a:ea typeface="+mn-ea"/>
                <a:cs typeface="+mn-cs"/>
              </a:rPr>
            </a:br>
            <a:br>
              <a:rPr lang="es-PE" sz="1100" b="0" i="1" u="none">
                <a:solidFill>
                  <a:schemeClr val="dk1"/>
                </a:solidFill>
                <a:effectLst/>
                <a:latin typeface="+mn-lt"/>
                <a:ea typeface="+mn-ea"/>
                <a:cs typeface="+mn-cs"/>
              </a:rPr>
            </a:br>
            <a:endParaRPr lang="es-PE" sz="1100" b="0" i="1" u="none">
              <a:solidFill>
                <a:schemeClr val="dk1"/>
              </a:solidFill>
              <a:effectLst/>
              <a:latin typeface="+mn-lt"/>
              <a:ea typeface="+mn-ea"/>
              <a:cs typeface="+mn-cs"/>
            </a:endParaRPr>
          </a:p>
          <a:p>
            <a:endParaRPr lang="es-PE" sz="1100" b="0" i="1" u="none"/>
          </a:p>
        </xdr:txBody>
      </xdr:sp>
      <xdr:grpSp>
        <xdr:nvGrpSpPr>
          <xdr:cNvPr id="4" name="Grupo 3">
            <a:extLst>
              <a:ext uri="{FF2B5EF4-FFF2-40B4-BE49-F238E27FC236}">
                <a16:creationId xmlns:a16="http://schemas.microsoft.com/office/drawing/2014/main" id="{00000000-0008-0000-0300-000004000000}"/>
              </a:ext>
            </a:extLst>
          </xdr:cNvPr>
          <xdr:cNvGrpSpPr/>
        </xdr:nvGrpSpPr>
        <xdr:grpSpPr>
          <a:xfrm>
            <a:off x="1240263" y="12833278"/>
            <a:ext cx="2398286" cy="1433830"/>
            <a:chOff x="10955763" y="12792456"/>
            <a:chExt cx="2398286" cy="1433830"/>
          </a:xfrm>
        </xdr:grpSpPr>
        <xdr:sp macro="" textlink="">
          <xdr:nvSpPr>
            <xdr:cNvPr id="5" name="CuadroTexto 4">
              <a:extLst>
                <a:ext uri="{FF2B5EF4-FFF2-40B4-BE49-F238E27FC236}">
                  <a16:creationId xmlns:a16="http://schemas.microsoft.com/office/drawing/2014/main" id="{00000000-0008-0000-0300-000005000000}"/>
                </a:ext>
              </a:extLst>
            </xdr:cNvPr>
            <xdr:cNvSpPr txBox="1"/>
          </xdr:nvSpPr>
          <xdr:spPr>
            <a:xfrm>
              <a:off x="11108210" y="12792456"/>
              <a:ext cx="2178782" cy="3874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&lt; 59%: Mínimo</a:t>
              </a:r>
              <a:endParaRPr lang="es-PE" sz="900"/>
            </a:p>
          </xdr:txBody>
        </xdr:sp>
        <xdr:sp macro="" textlink="">
          <xdr:nvSpPr>
            <xdr:cNvPr id="6" name="CuadroTexto 5">
              <a:extLst>
                <a:ext uri="{FF2B5EF4-FFF2-40B4-BE49-F238E27FC236}">
                  <a16:creationId xmlns:a16="http://schemas.microsoft.com/office/drawing/2014/main" id="{00000000-0008-0000-0300-000006000000}"/>
                </a:ext>
              </a:extLst>
            </xdr:cNvPr>
            <xdr:cNvSpPr txBox="1"/>
          </xdr:nvSpPr>
          <xdr:spPr>
            <a:xfrm>
              <a:off x="11108211" y="13124379"/>
              <a:ext cx="2147142" cy="25155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60 - 79%: Intermedio</a:t>
              </a:r>
              <a:endParaRPr lang="es-PE" sz="900">
                <a:effectLst/>
              </a:endParaRPr>
            </a:p>
          </xdr:txBody>
        </xdr:sp>
        <xdr:sp macro="" textlink="">
          <xdr:nvSpPr>
            <xdr:cNvPr id="7" name="CuadroTexto 6">
              <a:extLst>
                <a:ext uri="{FF2B5EF4-FFF2-40B4-BE49-F238E27FC236}">
                  <a16:creationId xmlns:a16="http://schemas.microsoft.com/office/drawing/2014/main" id="{00000000-0008-0000-0300-000007000000}"/>
                </a:ext>
              </a:extLst>
            </xdr:cNvPr>
            <xdr:cNvSpPr txBox="1"/>
          </xdr:nvSpPr>
          <xdr:spPr>
            <a:xfrm>
              <a:off x="11108211" y="13493124"/>
              <a:ext cx="2017547" cy="391607"/>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80 - 99%: Aceptable</a:t>
              </a:r>
              <a:endParaRPr lang="es-PE" sz="900">
                <a:effectLst/>
              </a:endParaRPr>
            </a:p>
          </xdr:txBody>
        </xdr:sp>
        <xdr:sp macro="" textlink="">
          <xdr:nvSpPr>
            <xdr:cNvPr id="8" name="CuadroTexto 7">
              <a:extLst>
                <a:ext uri="{FF2B5EF4-FFF2-40B4-BE49-F238E27FC236}">
                  <a16:creationId xmlns:a16="http://schemas.microsoft.com/office/drawing/2014/main" id="{00000000-0008-0000-0300-000008000000}"/>
                </a:ext>
              </a:extLst>
            </xdr:cNvPr>
            <xdr:cNvSpPr txBox="1"/>
          </xdr:nvSpPr>
          <xdr:spPr>
            <a:xfrm>
              <a:off x="11108211" y="13838761"/>
              <a:ext cx="2245838" cy="3875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100%: Competencia lograda</a:t>
              </a:r>
              <a:endParaRPr lang="es-PE" sz="900">
                <a:effectLst/>
              </a:endParaRPr>
            </a:p>
          </xdr:txBody>
        </xdr:sp>
        <xdr:sp macro="" textlink="">
          <xdr:nvSpPr>
            <xdr:cNvPr id="9" name="Rectángulo 8">
              <a:extLst>
                <a:ext uri="{FF2B5EF4-FFF2-40B4-BE49-F238E27FC236}">
                  <a16:creationId xmlns:a16="http://schemas.microsoft.com/office/drawing/2014/main" id="{00000000-0008-0000-0300-000009000000}"/>
                </a:ext>
              </a:extLst>
            </xdr:cNvPr>
            <xdr:cNvSpPr/>
          </xdr:nvSpPr>
          <xdr:spPr>
            <a:xfrm>
              <a:off x="10955763" y="13858370"/>
              <a:ext cx="180000" cy="180000"/>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0" name="Rectángulo 9">
              <a:extLst>
                <a:ext uri="{FF2B5EF4-FFF2-40B4-BE49-F238E27FC236}">
                  <a16:creationId xmlns:a16="http://schemas.microsoft.com/office/drawing/2014/main" id="{00000000-0008-0000-0300-00000A000000}"/>
                </a:ext>
              </a:extLst>
            </xdr:cNvPr>
            <xdr:cNvSpPr/>
          </xdr:nvSpPr>
          <xdr:spPr>
            <a:xfrm>
              <a:off x="10955763" y="13495701"/>
              <a:ext cx="180000" cy="1800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1" name="Rectángulo 10">
              <a:extLst>
                <a:ext uri="{FF2B5EF4-FFF2-40B4-BE49-F238E27FC236}">
                  <a16:creationId xmlns:a16="http://schemas.microsoft.com/office/drawing/2014/main" id="{00000000-0008-0000-0300-00000B000000}"/>
                </a:ext>
              </a:extLst>
            </xdr:cNvPr>
            <xdr:cNvSpPr/>
          </xdr:nvSpPr>
          <xdr:spPr>
            <a:xfrm>
              <a:off x="10955763" y="13144746"/>
              <a:ext cx="180000" cy="180000"/>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2" name="Rectángulo 11">
              <a:extLst>
                <a:ext uri="{FF2B5EF4-FFF2-40B4-BE49-F238E27FC236}">
                  <a16:creationId xmlns:a16="http://schemas.microsoft.com/office/drawing/2014/main" id="{00000000-0008-0000-0300-00000C000000}"/>
                </a:ext>
              </a:extLst>
            </xdr:cNvPr>
            <xdr:cNvSpPr/>
          </xdr:nvSpPr>
          <xdr:spPr>
            <a:xfrm>
              <a:off x="10955763" y="12805505"/>
              <a:ext cx="180000" cy="18000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grp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742950</xdr:colOff>
      <xdr:row>3</xdr:row>
      <xdr:rowOff>76200</xdr:rowOff>
    </xdr:from>
    <xdr:to>
      <xdr:col>10</xdr:col>
      <xdr:colOff>558001</xdr:colOff>
      <xdr:row>8</xdr:row>
      <xdr:rowOff>90850</xdr:rowOff>
    </xdr:to>
    <xdr:grpSp>
      <xdr:nvGrpSpPr>
        <xdr:cNvPr id="2" name="Grupo 1">
          <a:extLst>
            <a:ext uri="{FF2B5EF4-FFF2-40B4-BE49-F238E27FC236}">
              <a16:creationId xmlns:a16="http://schemas.microsoft.com/office/drawing/2014/main" id="{04E268D6-96AE-4E86-9A4B-9F8791B5DC2F}"/>
            </a:ext>
          </a:extLst>
        </xdr:cNvPr>
        <xdr:cNvGrpSpPr/>
      </xdr:nvGrpSpPr>
      <xdr:grpSpPr>
        <a:xfrm>
          <a:off x="11353800" y="1047750"/>
          <a:ext cx="3310726" cy="1957750"/>
          <a:chOff x="952500" y="12423322"/>
          <a:chExt cx="2733674" cy="1926000"/>
        </a:xfrm>
      </xdr:grpSpPr>
      <xdr:sp macro="" textlink="">
        <xdr:nvSpPr>
          <xdr:cNvPr id="3" name="CuadroTexto 2">
            <a:extLst>
              <a:ext uri="{FF2B5EF4-FFF2-40B4-BE49-F238E27FC236}">
                <a16:creationId xmlns:a16="http://schemas.microsoft.com/office/drawing/2014/main" id="{DCD54F16-5B72-448A-864D-38867D1A9EC0}"/>
              </a:ext>
            </a:extLst>
          </xdr:cNvPr>
          <xdr:cNvSpPr txBox="1"/>
        </xdr:nvSpPr>
        <xdr:spPr>
          <a:xfrm>
            <a:off x="952500" y="12423322"/>
            <a:ext cx="2733674" cy="192600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específicas</a:t>
            </a:r>
            <a:r>
              <a:rPr lang="es-PE" sz="1100" b="0" u="none">
                <a:solidFill>
                  <a:schemeClr val="dk1"/>
                </a:solidFill>
                <a:effectLst/>
                <a:latin typeface="+mn-lt"/>
                <a:ea typeface="+mn-ea"/>
                <a:cs typeface="+mn-cs"/>
              </a:rPr>
              <a:t> </a:t>
            </a:r>
            <a:r>
              <a:rPr lang="es-PE" sz="1000" b="0" u="none">
                <a:solidFill>
                  <a:schemeClr val="dk1"/>
                </a:solidFill>
                <a:effectLst/>
                <a:latin typeface="+mn-lt"/>
                <a:ea typeface="+mn-ea"/>
                <a:cs typeface="+mn-cs"/>
              </a:rPr>
              <a:t>(</a:t>
            </a:r>
            <a:r>
              <a:rPr lang="es-PE" sz="1000" b="0" i="1" u="none"/>
              <a:t>Nivel de desarrollo alcanzado)</a:t>
            </a:r>
          </a:p>
          <a:p>
            <a:endParaRPr lang="es-PE" sz="1100" b="0" i="1" u="none"/>
          </a:p>
          <a:p>
            <a:endParaRPr lang="es-PE" sz="1100" b="0" i="1" u="none"/>
          </a:p>
          <a:p>
            <a:endParaRPr lang="es-PE" sz="1100" b="0" i="1" u="none"/>
          </a:p>
          <a:p>
            <a:endParaRPr lang="es-PE" sz="1100" b="0" i="1" u="none"/>
          </a:p>
          <a:p>
            <a:endParaRPr lang="es-PE" sz="1100" b="0" i="1" u="none"/>
          </a:p>
          <a:p>
            <a:endParaRPr lang="es-PE" sz="1100" b="0" i="1" u="none"/>
          </a:p>
          <a:p>
            <a:br>
              <a:rPr lang="es-PE" sz="1100" b="0" i="1" u="none">
                <a:solidFill>
                  <a:schemeClr val="dk1"/>
                </a:solidFill>
                <a:effectLst/>
                <a:latin typeface="+mn-lt"/>
                <a:ea typeface="+mn-ea"/>
                <a:cs typeface="+mn-cs"/>
              </a:rPr>
            </a:br>
            <a:br>
              <a:rPr lang="es-PE" sz="1100" b="0" i="1" u="none">
                <a:solidFill>
                  <a:schemeClr val="dk1"/>
                </a:solidFill>
                <a:effectLst/>
                <a:latin typeface="+mn-lt"/>
                <a:ea typeface="+mn-ea"/>
                <a:cs typeface="+mn-cs"/>
              </a:rPr>
            </a:br>
            <a:endParaRPr lang="es-PE" sz="1100" b="0" i="1" u="none">
              <a:solidFill>
                <a:schemeClr val="dk1"/>
              </a:solidFill>
              <a:effectLst/>
              <a:latin typeface="+mn-lt"/>
              <a:ea typeface="+mn-ea"/>
              <a:cs typeface="+mn-cs"/>
            </a:endParaRPr>
          </a:p>
          <a:p>
            <a:endParaRPr lang="es-PE" sz="1100" b="0" i="1" u="none"/>
          </a:p>
        </xdr:txBody>
      </xdr:sp>
      <xdr:grpSp>
        <xdr:nvGrpSpPr>
          <xdr:cNvPr id="4" name="Grupo 3">
            <a:extLst>
              <a:ext uri="{FF2B5EF4-FFF2-40B4-BE49-F238E27FC236}">
                <a16:creationId xmlns:a16="http://schemas.microsoft.com/office/drawing/2014/main" id="{2606184A-1BE6-8633-5F81-270DB2658008}"/>
              </a:ext>
            </a:extLst>
          </xdr:cNvPr>
          <xdr:cNvGrpSpPr/>
        </xdr:nvGrpSpPr>
        <xdr:grpSpPr>
          <a:xfrm>
            <a:off x="1240263" y="12833278"/>
            <a:ext cx="2398286" cy="1433830"/>
            <a:chOff x="10955763" y="12792456"/>
            <a:chExt cx="2398286" cy="1433830"/>
          </a:xfrm>
        </xdr:grpSpPr>
        <xdr:sp macro="" textlink="">
          <xdr:nvSpPr>
            <xdr:cNvPr id="5" name="CuadroTexto 4">
              <a:extLst>
                <a:ext uri="{FF2B5EF4-FFF2-40B4-BE49-F238E27FC236}">
                  <a16:creationId xmlns:a16="http://schemas.microsoft.com/office/drawing/2014/main" id="{5B75107A-94EB-3175-CBC6-B99C6D9E7F6F}"/>
                </a:ext>
              </a:extLst>
            </xdr:cNvPr>
            <xdr:cNvSpPr txBox="1"/>
          </xdr:nvSpPr>
          <xdr:spPr>
            <a:xfrm>
              <a:off x="11108210" y="12792456"/>
              <a:ext cx="2178782" cy="3874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&lt; 59%: Mínimo</a:t>
              </a:r>
              <a:endParaRPr lang="es-PE" sz="900"/>
            </a:p>
          </xdr:txBody>
        </xdr:sp>
        <xdr:sp macro="" textlink="">
          <xdr:nvSpPr>
            <xdr:cNvPr id="6" name="CuadroTexto 5">
              <a:extLst>
                <a:ext uri="{FF2B5EF4-FFF2-40B4-BE49-F238E27FC236}">
                  <a16:creationId xmlns:a16="http://schemas.microsoft.com/office/drawing/2014/main" id="{4D375D3C-4FBB-39C7-C1D5-E4B1D103428A}"/>
                </a:ext>
              </a:extLst>
            </xdr:cNvPr>
            <xdr:cNvSpPr txBox="1"/>
          </xdr:nvSpPr>
          <xdr:spPr>
            <a:xfrm>
              <a:off x="11108211" y="13124379"/>
              <a:ext cx="2147142" cy="25155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60 - 79%: Intermedio</a:t>
              </a:r>
              <a:endParaRPr lang="es-PE" sz="900">
                <a:effectLst/>
              </a:endParaRPr>
            </a:p>
          </xdr:txBody>
        </xdr:sp>
        <xdr:sp macro="" textlink="">
          <xdr:nvSpPr>
            <xdr:cNvPr id="7" name="CuadroTexto 6">
              <a:extLst>
                <a:ext uri="{FF2B5EF4-FFF2-40B4-BE49-F238E27FC236}">
                  <a16:creationId xmlns:a16="http://schemas.microsoft.com/office/drawing/2014/main" id="{A567AEC7-DA33-0394-5F19-FF3024D653E1}"/>
                </a:ext>
              </a:extLst>
            </xdr:cNvPr>
            <xdr:cNvSpPr txBox="1"/>
          </xdr:nvSpPr>
          <xdr:spPr>
            <a:xfrm>
              <a:off x="11108211" y="13493124"/>
              <a:ext cx="2017547" cy="391607"/>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80 - 99%: Aceptable</a:t>
              </a:r>
              <a:endParaRPr lang="es-PE" sz="900">
                <a:effectLst/>
              </a:endParaRPr>
            </a:p>
          </xdr:txBody>
        </xdr:sp>
        <xdr:sp macro="" textlink="">
          <xdr:nvSpPr>
            <xdr:cNvPr id="8" name="CuadroTexto 7">
              <a:extLst>
                <a:ext uri="{FF2B5EF4-FFF2-40B4-BE49-F238E27FC236}">
                  <a16:creationId xmlns:a16="http://schemas.microsoft.com/office/drawing/2014/main" id="{83416898-429A-2E4D-2E70-33BC5FB0E713}"/>
                </a:ext>
              </a:extLst>
            </xdr:cNvPr>
            <xdr:cNvSpPr txBox="1"/>
          </xdr:nvSpPr>
          <xdr:spPr>
            <a:xfrm>
              <a:off x="11108211" y="13838761"/>
              <a:ext cx="2245838" cy="387525"/>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100%: Competencia lograda</a:t>
              </a:r>
              <a:endParaRPr lang="es-PE" sz="900">
                <a:effectLst/>
              </a:endParaRPr>
            </a:p>
          </xdr:txBody>
        </xdr:sp>
        <xdr:sp macro="" textlink="">
          <xdr:nvSpPr>
            <xdr:cNvPr id="9" name="Rectángulo 8">
              <a:extLst>
                <a:ext uri="{FF2B5EF4-FFF2-40B4-BE49-F238E27FC236}">
                  <a16:creationId xmlns:a16="http://schemas.microsoft.com/office/drawing/2014/main" id="{A68260C9-BF4A-9619-8E6B-DF159B9E3E5B}"/>
                </a:ext>
              </a:extLst>
            </xdr:cNvPr>
            <xdr:cNvSpPr/>
          </xdr:nvSpPr>
          <xdr:spPr>
            <a:xfrm>
              <a:off x="10955763" y="13858370"/>
              <a:ext cx="180000" cy="180000"/>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0" name="Rectángulo 9">
              <a:extLst>
                <a:ext uri="{FF2B5EF4-FFF2-40B4-BE49-F238E27FC236}">
                  <a16:creationId xmlns:a16="http://schemas.microsoft.com/office/drawing/2014/main" id="{43815528-9328-BC8D-4709-1DF35E785C0A}"/>
                </a:ext>
              </a:extLst>
            </xdr:cNvPr>
            <xdr:cNvSpPr/>
          </xdr:nvSpPr>
          <xdr:spPr>
            <a:xfrm>
              <a:off x="10955763" y="13495701"/>
              <a:ext cx="180000" cy="180000"/>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1" name="Rectángulo 10">
              <a:extLst>
                <a:ext uri="{FF2B5EF4-FFF2-40B4-BE49-F238E27FC236}">
                  <a16:creationId xmlns:a16="http://schemas.microsoft.com/office/drawing/2014/main" id="{79313DD7-FD2B-FD8F-34AA-206B77F21320}"/>
                </a:ext>
              </a:extLst>
            </xdr:cNvPr>
            <xdr:cNvSpPr/>
          </xdr:nvSpPr>
          <xdr:spPr>
            <a:xfrm>
              <a:off x="10955763" y="13144746"/>
              <a:ext cx="180000" cy="180000"/>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2" name="Rectángulo 11">
              <a:extLst>
                <a:ext uri="{FF2B5EF4-FFF2-40B4-BE49-F238E27FC236}">
                  <a16:creationId xmlns:a16="http://schemas.microsoft.com/office/drawing/2014/main" id="{34BA5D9B-FD46-193E-5339-48111FF0B3D9}"/>
                </a:ext>
              </a:extLst>
            </xdr:cNvPr>
            <xdr:cNvSpPr/>
          </xdr:nvSpPr>
          <xdr:spPr>
            <a:xfrm>
              <a:off x="10955763" y="12805505"/>
              <a:ext cx="180000" cy="18000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104773</xdr:colOff>
      <xdr:row>4</xdr:row>
      <xdr:rowOff>76201</xdr:rowOff>
    </xdr:from>
    <xdr:to>
      <xdr:col>6</xdr:col>
      <xdr:colOff>12748</xdr:colOff>
      <xdr:row>18</xdr:row>
      <xdr:rowOff>0</xdr:rowOff>
    </xdr:to>
    <xdr:graphicFrame macro="">
      <xdr:nvGraphicFramePr>
        <xdr:cNvPr id="3" name="Gráfico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3604</xdr:colOff>
      <xdr:row>4</xdr:row>
      <xdr:rowOff>76201</xdr:rowOff>
    </xdr:from>
    <xdr:to>
      <xdr:col>12</xdr:col>
      <xdr:colOff>63979</xdr:colOff>
      <xdr:row>18</xdr:row>
      <xdr:rowOff>0</xdr:rowOff>
    </xdr:to>
    <xdr:graphicFrame macro="">
      <xdr:nvGraphicFramePr>
        <xdr:cNvPr id="4" name="Gráfico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104773</xdr:colOff>
      <xdr:row>25</xdr:row>
      <xdr:rowOff>123824</xdr:rowOff>
    </xdr:from>
    <xdr:to>
      <xdr:col>6</xdr:col>
      <xdr:colOff>12748</xdr:colOff>
      <xdr:row>38</xdr:row>
      <xdr:rowOff>214949</xdr:rowOff>
    </xdr:to>
    <xdr:graphicFrame macro="">
      <xdr:nvGraphicFramePr>
        <xdr:cNvPr id="18" name="Gráfico 17">
          <a:extLst>
            <a:ext uri="{FF2B5EF4-FFF2-40B4-BE49-F238E27FC236}">
              <a16:creationId xmlns:a16="http://schemas.microsoft.com/office/drawing/2014/main" id="{00000000-0008-0000-04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3604</xdr:colOff>
      <xdr:row>25</xdr:row>
      <xdr:rowOff>57149</xdr:rowOff>
    </xdr:from>
    <xdr:to>
      <xdr:col>13</xdr:col>
      <xdr:colOff>323850</xdr:colOff>
      <xdr:row>39</xdr:row>
      <xdr:rowOff>5399</xdr:rowOff>
    </xdr:to>
    <xdr:graphicFrame macro="">
      <xdr:nvGraphicFramePr>
        <xdr:cNvPr id="19" name="Gráfico 18">
          <a:extLst>
            <a:ext uri="{FF2B5EF4-FFF2-40B4-BE49-F238E27FC236}">
              <a16:creationId xmlns:a16="http://schemas.microsoft.com/office/drawing/2014/main" id="{00000000-0008-0000-04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13</xdr:col>
      <xdr:colOff>57151</xdr:colOff>
      <xdr:row>5</xdr:row>
      <xdr:rowOff>0</xdr:rowOff>
    </xdr:from>
    <xdr:to>
      <xdr:col>15</xdr:col>
      <xdr:colOff>847725</xdr:colOff>
      <xdr:row>24</xdr:row>
      <xdr:rowOff>57151</xdr:rowOff>
    </xdr:to>
    <xdr:grpSp>
      <xdr:nvGrpSpPr>
        <xdr:cNvPr id="32" name="Grupo 31">
          <a:extLst>
            <a:ext uri="{FF2B5EF4-FFF2-40B4-BE49-F238E27FC236}">
              <a16:creationId xmlns:a16="http://schemas.microsoft.com/office/drawing/2014/main" id="{00000000-0008-0000-0400-000020000000}"/>
            </a:ext>
          </a:extLst>
        </xdr:cNvPr>
        <xdr:cNvGrpSpPr/>
      </xdr:nvGrpSpPr>
      <xdr:grpSpPr>
        <a:xfrm>
          <a:off x="9715501" y="1304925"/>
          <a:ext cx="2733674" cy="3562351"/>
          <a:chOff x="257174" y="2905126"/>
          <a:chExt cx="2962742" cy="2943224"/>
        </a:xfrm>
      </xdr:grpSpPr>
      <xdr:sp macro="" textlink="">
        <xdr:nvSpPr>
          <xdr:cNvPr id="6" name="CuadroTexto 5">
            <a:extLst>
              <a:ext uri="{FF2B5EF4-FFF2-40B4-BE49-F238E27FC236}">
                <a16:creationId xmlns:a16="http://schemas.microsoft.com/office/drawing/2014/main" id="{00000000-0008-0000-0400-000006000000}"/>
              </a:ext>
            </a:extLst>
          </xdr:cNvPr>
          <xdr:cNvSpPr txBox="1"/>
        </xdr:nvSpPr>
        <xdr:spPr>
          <a:xfrm>
            <a:off x="257174" y="2905126"/>
            <a:ext cx="2962742" cy="2943224"/>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1100" b="1" u="sng">
                <a:solidFill>
                  <a:schemeClr val="dk1"/>
                </a:solidFill>
                <a:effectLst/>
                <a:latin typeface="+mn-lt"/>
                <a:ea typeface="+mn-ea"/>
                <a:cs typeface="+mn-cs"/>
              </a:rPr>
              <a:t>Competencias específicas</a:t>
            </a:r>
            <a:r>
              <a:rPr lang="es-PE" sz="1100" b="0" u="none">
                <a:solidFill>
                  <a:schemeClr val="dk1"/>
                </a:solidFill>
                <a:effectLst/>
                <a:latin typeface="+mn-lt"/>
                <a:ea typeface="+mn-ea"/>
                <a:cs typeface="+mn-cs"/>
              </a:rPr>
              <a:t> </a:t>
            </a:r>
            <a:r>
              <a:rPr lang="es-PE" sz="1000" b="0">
                <a:solidFill>
                  <a:schemeClr val="dk1"/>
                </a:solidFill>
                <a:effectLst/>
                <a:latin typeface="+mn-lt"/>
                <a:ea typeface="+mn-ea"/>
                <a:cs typeface="+mn-cs"/>
              </a:rPr>
              <a:t>(</a:t>
            </a:r>
            <a:r>
              <a:rPr lang="es-PE" sz="1000" b="0" i="1">
                <a:solidFill>
                  <a:schemeClr val="dk1"/>
                </a:solidFill>
                <a:effectLst/>
                <a:latin typeface="+mn-lt"/>
                <a:ea typeface="+mn-ea"/>
                <a:cs typeface="+mn-cs"/>
              </a:rPr>
              <a:t>Nivel de desarrollo alcanzado)</a:t>
            </a:r>
            <a:endParaRPr lang="es-PE" sz="1000">
              <a:effectLst/>
            </a:endParaRPr>
          </a:p>
          <a:p>
            <a:endParaRPr lang="es-PE" sz="1100" b="0" i="1" u="none"/>
          </a:p>
          <a:p>
            <a:endParaRPr lang="es-PE" sz="1100" b="0" i="1" u="none"/>
          </a:p>
          <a:p>
            <a:endParaRPr lang="es-PE" sz="1100" b="0" i="1" u="none"/>
          </a:p>
          <a:p>
            <a:endParaRPr lang="es-PE" sz="1100" b="0" i="1" u="none"/>
          </a:p>
          <a:p>
            <a:endParaRPr lang="es-PE" sz="1100" b="0" i="1" u="none"/>
          </a:p>
          <a:p>
            <a:endParaRPr lang="es-PE" sz="1100" b="0" i="1" u="none"/>
          </a:p>
          <a:p>
            <a:br>
              <a:rPr lang="es-PE" sz="1100" b="0" i="1" u="none">
                <a:solidFill>
                  <a:schemeClr val="dk1"/>
                </a:solidFill>
                <a:effectLst/>
                <a:latin typeface="+mn-lt"/>
                <a:ea typeface="+mn-ea"/>
                <a:cs typeface="+mn-cs"/>
              </a:rPr>
            </a:br>
            <a:br>
              <a:rPr lang="es-PE" sz="1100" b="0" i="1" u="none">
                <a:solidFill>
                  <a:schemeClr val="dk1"/>
                </a:solidFill>
                <a:effectLst/>
                <a:latin typeface="+mn-lt"/>
                <a:ea typeface="+mn-ea"/>
                <a:cs typeface="+mn-cs"/>
              </a:rPr>
            </a:br>
            <a:endParaRPr lang="es-PE" sz="1100" b="0" i="1" u="none">
              <a:solidFill>
                <a:schemeClr val="dk1"/>
              </a:solidFill>
              <a:effectLst/>
              <a:latin typeface="+mn-lt"/>
              <a:ea typeface="+mn-ea"/>
              <a:cs typeface="+mn-cs"/>
            </a:endParaRPr>
          </a:p>
          <a:p>
            <a:r>
              <a:rPr lang="es-PE" sz="1100" b="1" u="sng">
                <a:solidFill>
                  <a:schemeClr val="dk1"/>
                </a:solidFill>
                <a:effectLst/>
                <a:latin typeface="+mn-lt"/>
                <a:ea typeface="+mn-ea"/>
                <a:cs typeface="+mn-cs"/>
              </a:rPr>
              <a:t>Competencias claves</a:t>
            </a:r>
            <a:r>
              <a:rPr lang="es-PE" sz="900" b="0" i="1" u="none" baseline="0">
                <a:solidFill>
                  <a:schemeClr val="dk1"/>
                </a:solidFill>
                <a:effectLst/>
                <a:latin typeface="+mn-lt"/>
                <a:ea typeface="+mn-ea"/>
                <a:cs typeface="+mn-cs"/>
              </a:rPr>
              <a:t> </a:t>
            </a:r>
            <a:r>
              <a:rPr lang="es-PE" sz="900" b="0" i="1">
                <a:solidFill>
                  <a:schemeClr val="dk1"/>
                </a:solidFill>
                <a:effectLst/>
                <a:latin typeface="+mn-lt"/>
                <a:ea typeface="+mn-ea"/>
                <a:cs typeface="+mn-cs"/>
              </a:rPr>
              <a:t>(Nivel de desarrollo alcanzado)</a:t>
            </a:r>
            <a:endParaRPr lang="es-PE" sz="900">
              <a:effectLst/>
            </a:endParaRPr>
          </a:p>
          <a:p>
            <a:endParaRPr lang="es-PE" sz="1100" b="0" i="1" u="none"/>
          </a:p>
        </xdr:txBody>
      </xdr:sp>
      <xdr:sp macro="" textlink="">
        <xdr:nvSpPr>
          <xdr:cNvPr id="8" name="CuadroTexto 7">
            <a:extLst>
              <a:ext uri="{FF2B5EF4-FFF2-40B4-BE49-F238E27FC236}">
                <a16:creationId xmlns:a16="http://schemas.microsoft.com/office/drawing/2014/main" id="{00000000-0008-0000-0400-000008000000}"/>
              </a:ext>
            </a:extLst>
          </xdr:cNvPr>
          <xdr:cNvSpPr txBox="1"/>
        </xdr:nvSpPr>
        <xdr:spPr>
          <a:xfrm>
            <a:off x="734271" y="3238485"/>
            <a:ext cx="2361353" cy="27624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0 - 59%: Mínimo</a:t>
            </a:r>
            <a:endParaRPr lang="es-PE" sz="900">
              <a:effectLst/>
            </a:endParaRPr>
          </a:p>
        </xdr:txBody>
      </xdr:sp>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734272" y="3508390"/>
            <a:ext cx="2327062" cy="204553"/>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60 - 79%: Intermedio</a:t>
            </a:r>
            <a:endParaRPr lang="es-PE" sz="900">
              <a:effectLst/>
            </a:endParaRPr>
          </a:p>
        </xdr:txBody>
      </xdr:sp>
      <xdr:sp macro="" textlink="">
        <xdr:nvSpPr>
          <xdr:cNvPr id="10" name="CuadroTexto 9">
            <a:extLst>
              <a:ext uri="{FF2B5EF4-FFF2-40B4-BE49-F238E27FC236}">
                <a16:creationId xmlns:a16="http://schemas.microsoft.com/office/drawing/2014/main" id="{00000000-0008-0000-0400-00000A000000}"/>
              </a:ext>
            </a:extLst>
          </xdr:cNvPr>
          <xdr:cNvSpPr txBox="1"/>
        </xdr:nvSpPr>
        <xdr:spPr>
          <a:xfrm>
            <a:off x="734272" y="3808238"/>
            <a:ext cx="2186607" cy="258938"/>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s-PE" sz="900" b="0" i="0">
                <a:solidFill>
                  <a:schemeClr val="dk1"/>
                </a:solidFill>
                <a:effectLst/>
                <a:latin typeface="+mn-lt"/>
                <a:ea typeface="+mn-ea"/>
                <a:cs typeface="+mn-cs"/>
              </a:rPr>
              <a:t>80 - 99%: Aceptable</a:t>
            </a:r>
            <a:endParaRPr lang="es-PE" sz="900">
              <a:effectLst/>
            </a:endParaRPr>
          </a:p>
        </xdr:txBody>
      </xdr:sp>
      <xdr:sp macro="" textlink="">
        <xdr:nvSpPr>
          <xdr:cNvPr id="11" name="CuadroTexto 10">
            <a:extLst>
              <a:ext uri="{FF2B5EF4-FFF2-40B4-BE49-F238E27FC236}">
                <a16:creationId xmlns:a16="http://schemas.microsoft.com/office/drawing/2014/main" id="{00000000-0008-0000-0400-00000B000000}"/>
              </a:ext>
            </a:extLst>
          </xdr:cNvPr>
          <xdr:cNvSpPr txBox="1"/>
        </xdr:nvSpPr>
        <xdr:spPr>
          <a:xfrm>
            <a:off x="734272" y="4089295"/>
            <a:ext cx="2434028" cy="315119"/>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s-PE" sz="900" b="0" i="0">
                <a:solidFill>
                  <a:schemeClr val="dk1"/>
                </a:solidFill>
                <a:effectLst/>
                <a:latin typeface="+mn-lt"/>
                <a:ea typeface="+mn-ea"/>
                <a:cs typeface="+mn-cs"/>
              </a:rPr>
              <a:t>100%: Competencia lograda</a:t>
            </a:r>
            <a:endParaRPr lang="es-PE" sz="900">
              <a:effectLst/>
            </a:endParaRPr>
          </a:p>
        </xdr:txBody>
      </xdr:sp>
      <xdr:sp macro="" textlink="">
        <xdr:nvSpPr>
          <xdr:cNvPr id="12" name="Rectángulo 11">
            <a:extLst>
              <a:ext uri="{FF2B5EF4-FFF2-40B4-BE49-F238E27FC236}">
                <a16:creationId xmlns:a16="http://schemas.microsoft.com/office/drawing/2014/main" id="{00000000-0008-0000-0400-00000C000000}"/>
              </a:ext>
            </a:extLst>
          </xdr:cNvPr>
          <xdr:cNvSpPr/>
        </xdr:nvSpPr>
        <xdr:spPr>
          <a:xfrm>
            <a:off x="569050" y="4105241"/>
            <a:ext cx="195083" cy="146368"/>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3" name="Rectángulo 12">
            <a:extLst>
              <a:ext uri="{FF2B5EF4-FFF2-40B4-BE49-F238E27FC236}">
                <a16:creationId xmlns:a16="http://schemas.microsoft.com/office/drawing/2014/main" id="{00000000-0008-0000-0400-00000D000000}"/>
              </a:ext>
            </a:extLst>
          </xdr:cNvPr>
          <xdr:cNvSpPr/>
        </xdr:nvSpPr>
        <xdr:spPr>
          <a:xfrm>
            <a:off x="569050" y="3810334"/>
            <a:ext cx="195083" cy="146368"/>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4" name="Rectángulo 13">
            <a:extLst>
              <a:ext uri="{FF2B5EF4-FFF2-40B4-BE49-F238E27FC236}">
                <a16:creationId xmlns:a16="http://schemas.microsoft.com/office/drawing/2014/main" id="{00000000-0008-0000-0400-00000E000000}"/>
              </a:ext>
            </a:extLst>
          </xdr:cNvPr>
          <xdr:cNvSpPr/>
        </xdr:nvSpPr>
        <xdr:spPr>
          <a:xfrm>
            <a:off x="569050" y="3524952"/>
            <a:ext cx="195083" cy="146368"/>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15" name="Rectángulo 14">
            <a:extLst>
              <a:ext uri="{FF2B5EF4-FFF2-40B4-BE49-F238E27FC236}">
                <a16:creationId xmlns:a16="http://schemas.microsoft.com/office/drawing/2014/main" id="{00000000-0008-0000-0400-00000F000000}"/>
              </a:ext>
            </a:extLst>
          </xdr:cNvPr>
          <xdr:cNvSpPr/>
        </xdr:nvSpPr>
        <xdr:spPr>
          <a:xfrm>
            <a:off x="569050" y="3249096"/>
            <a:ext cx="195083" cy="146368"/>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24" name="CuadroTexto 23">
            <a:extLst>
              <a:ext uri="{FF2B5EF4-FFF2-40B4-BE49-F238E27FC236}">
                <a16:creationId xmlns:a16="http://schemas.microsoft.com/office/drawing/2014/main" id="{00000000-0008-0000-0400-000018000000}"/>
              </a:ext>
            </a:extLst>
          </xdr:cNvPr>
          <xdr:cNvSpPr txBox="1"/>
        </xdr:nvSpPr>
        <xdr:spPr>
          <a:xfrm>
            <a:off x="734271" y="4733926"/>
            <a:ext cx="2361353" cy="27624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Mínimo </a:t>
            </a:r>
            <a:endParaRPr lang="es-PE" sz="900"/>
          </a:p>
        </xdr:txBody>
      </xdr:sp>
      <xdr:sp macro="" textlink="">
        <xdr:nvSpPr>
          <xdr:cNvPr id="25" name="CuadroTexto 24">
            <a:extLst>
              <a:ext uri="{FF2B5EF4-FFF2-40B4-BE49-F238E27FC236}">
                <a16:creationId xmlns:a16="http://schemas.microsoft.com/office/drawing/2014/main" id="{00000000-0008-0000-0400-000019000000}"/>
              </a:ext>
            </a:extLst>
          </xdr:cNvPr>
          <xdr:cNvSpPr txBox="1"/>
        </xdr:nvSpPr>
        <xdr:spPr>
          <a:xfrm>
            <a:off x="734272" y="5003831"/>
            <a:ext cx="2327062" cy="204553"/>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PE" sz="900" b="0" i="0">
                <a:solidFill>
                  <a:schemeClr val="dk1"/>
                </a:solidFill>
                <a:effectLst/>
                <a:latin typeface="+mn-lt"/>
                <a:ea typeface="+mn-ea"/>
                <a:cs typeface="+mn-cs"/>
              </a:rPr>
              <a:t>Intermedio</a:t>
            </a:r>
            <a:endParaRPr lang="es-PE" sz="900">
              <a:effectLst/>
            </a:endParaRPr>
          </a:p>
        </xdr:txBody>
      </xdr:sp>
      <xdr:sp macro="" textlink="">
        <xdr:nvSpPr>
          <xdr:cNvPr id="26" name="CuadroTexto 25">
            <a:extLst>
              <a:ext uri="{FF2B5EF4-FFF2-40B4-BE49-F238E27FC236}">
                <a16:creationId xmlns:a16="http://schemas.microsoft.com/office/drawing/2014/main" id="{00000000-0008-0000-0400-00001A000000}"/>
              </a:ext>
            </a:extLst>
          </xdr:cNvPr>
          <xdr:cNvSpPr txBox="1"/>
        </xdr:nvSpPr>
        <xdr:spPr>
          <a:xfrm>
            <a:off x="734272" y="5278663"/>
            <a:ext cx="2186607" cy="258938"/>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Aceptable</a:t>
            </a:r>
            <a:endParaRPr lang="es-PE" sz="900">
              <a:effectLst/>
            </a:endParaRPr>
          </a:p>
        </xdr:txBody>
      </xdr:sp>
      <xdr:sp macro="" textlink="">
        <xdr:nvSpPr>
          <xdr:cNvPr id="27" name="CuadroTexto 26">
            <a:extLst>
              <a:ext uri="{FF2B5EF4-FFF2-40B4-BE49-F238E27FC236}">
                <a16:creationId xmlns:a16="http://schemas.microsoft.com/office/drawing/2014/main" id="{00000000-0008-0000-0400-00001B000000}"/>
              </a:ext>
            </a:extLst>
          </xdr:cNvPr>
          <xdr:cNvSpPr txBox="1"/>
        </xdr:nvSpPr>
        <xdr:spPr>
          <a:xfrm>
            <a:off x="734272" y="5556161"/>
            <a:ext cx="2361353" cy="229090"/>
          </a:xfrm>
          <a:prstGeom prst="rect">
            <a:avLst/>
          </a:prstGeom>
          <a:solidFill>
            <a:srgbClr val="FBFBFB"/>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PE" sz="900" b="0" i="0">
                <a:solidFill>
                  <a:schemeClr val="dk1"/>
                </a:solidFill>
                <a:effectLst/>
                <a:latin typeface="+mn-lt"/>
                <a:ea typeface="+mn-ea"/>
                <a:cs typeface="+mn-cs"/>
              </a:rPr>
              <a:t>Competencia lograda</a:t>
            </a:r>
            <a:endParaRPr lang="es-PE" sz="900">
              <a:effectLst/>
            </a:endParaRPr>
          </a:p>
        </xdr:txBody>
      </xdr:sp>
      <xdr:sp macro="" textlink="">
        <xdr:nvSpPr>
          <xdr:cNvPr id="28" name="Rectángulo 27">
            <a:extLst>
              <a:ext uri="{FF2B5EF4-FFF2-40B4-BE49-F238E27FC236}">
                <a16:creationId xmlns:a16="http://schemas.microsoft.com/office/drawing/2014/main" id="{00000000-0008-0000-0400-00001C000000}"/>
              </a:ext>
            </a:extLst>
          </xdr:cNvPr>
          <xdr:cNvSpPr/>
        </xdr:nvSpPr>
        <xdr:spPr>
          <a:xfrm>
            <a:off x="569050" y="5572107"/>
            <a:ext cx="195083" cy="146368"/>
          </a:xfrm>
          <a:prstGeom prst="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29" name="Rectángulo 28">
            <a:extLst>
              <a:ext uri="{FF2B5EF4-FFF2-40B4-BE49-F238E27FC236}">
                <a16:creationId xmlns:a16="http://schemas.microsoft.com/office/drawing/2014/main" id="{00000000-0008-0000-0400-00001D000000}"/>
              </a:ext>
            </a:extLst>
          </xdr:cNvPr>
          <xdr:cNvSpPr/>
        </xdr:nvSpPr>
        <xdr:spPr>
          <a:xfrm>
            <a:off x="569050" y="5286725"/>
            <a:ext cx="195083" cy="146368"/>
          </a:xfrm>
          <a:prstGeom prst="rect">
            <a:avLst/>
          </a:prstGeom>
          <a:solidFill>
            <a:schemeClr val="accent6">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30" name="Rectángulo 29">
            <a:extLst>
              <a:ext uri="{FF2B5EF4-FFF2-40B4-BE49-F238E27FC236}">
                <a16:creationId xmlns:a16="http://schemas.microsoft.com/office/drawing/2014/main" id="{00000000-0008-0000-0400-00001E000000}"/>
              </a:ext>
            </a:extLst>
          </xdr:cNvPr>
          <xdr:cNvSpPr/>
        </xdr:nvSpPr>
        <xdr:spPr>
          <a:xfrm>
            <a:off x="569050" y="5010867"/>
            <a:ext cx="195083" cy="146368"/>
          </a:xfrm>
          <a:prstGeom prst="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sp macro="" textlink="">
        <xdr:nvSpPr>
          <xdr:cNvPr id="31" name="Rectángulo 30">
            <a:extLst>
              <a:ext uri="{FF2B5EF4-FFF2-40B4-BE49-F238E27FC236}">
                <a16:creationId xmlns:a16="http://schemas.microsoft.com/office/drawing/2014/main" id="{00000000-0008-0000-0400-00001F000000}"/>
              </a:ext>
            </a:extLst>
          </xdr:cNvPr>
          <xdr:cNvSpPr/>
        </xdr:nvSpPr>
        <xdr:spPr>
          <a:xfrm>
            <a:off x="569050" y="4744536"/>
            <a:ext cx="195083" cy="146368"/>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grpSp>
    <xdr:clientData/>
  </xdr:twoCellAnchor>
  <xdr:twoCellAnchor editAs="oneCell">
    <xdr:from>
      <xdr:col>1</xdr:col>
      <xdr:colOff>171450</xdr:colOff>
      <xdr:row>2</xdr:row>
      <xdr:rowOff>57149</xdr:rowOff>
    </xdr:from>
    <xdr:to>
      <xdr:col>1</xdr:col>
      <xdr:colOff>923925</xdr:colOff>
      <xdr:row>3</xdr:row>
      <xdr:rowOff>333374</xdr:rowOff>
    </xdr:to>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76225" y="409574"/>
          <a:ext cx="752475" cy="752475"/>
        </a:xfrm>
        <a:prstGeom prst="rect">
          <a:avLst/>
        </a:prstGeom>
      </xdr:spPr>
    </xdr:pic>
    <xdr:clientData/>
  </xdr:twoCellAnchor>
  <xdr:twoCellAnchor editAs="oneCell">
    <xdr:from>
      <xdr:col>7</xdr:col>
      <xdr:colOff>19050</xdr:colOff>
      <xdr:row>1</xdr:row>
      <xdr:rowOff>228600</xdr:rowOff>
    </xdr:from>
    <xdr:to>
      <xdr:col>8</xdr:col>
      <xdr:colOff>38099</xdr:colOff>
      <xdr:row>4</xdr:row>
      <xdr:rowOff>28574</xdr:rowOff>
    </xdr:to>
    <xdr:pic>
      <xdr:nvPicPr>
        <xdr:cNvPr id="7" name="Imagen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6" cstate="print">
          <a:extLst>
            <a:ext uri="{BEBA8EAE-BF5A-486C-A8C5-ECC9F3942E4B}">
              <a14:imgProps xmlns:a14="http://schemas.microsoft.com/office/drawing/2010/main">
                <a14:imgLayer r:embed="rId7">
                  <a14:imgEffect>
                    <a14:colorTemperature colorTemp="7200"/>
                  </a14:imgEffect>
                  <a14:imgEffect>
                    <a14:saturation sat="0"/>
                  </a14:imgEffect>
                </a14:imgLayer>
              </a14:imgProps>
            </a:ext>
            <a:ext uri="{28A0092B-C50C-407E-A947-70E740481C1C}">
              <a14:useLocalDpi xmlns:a14="http://schemas.microsoft.com/office/drawing/2010/main" val="0"/>
            </a:ext>
          </a:extLst>
        </a:blip>
        <a:stretch>
          <a:fillRect/>
        </a:stretch>
      </xdr:blipFill>
      <xdr:spPr>
        <a:xfrm>
          <a:off x="4914900" y="304800"/>
          <a:ext cx="942974" cy="942974"/>
        </a:xfrm>
        <a:prstGeom prst="rect">
          <a:avLst/>
        </a:prstGeom>
      </xdr:spPr>
    </xdr:pic>
    <xdr:clientData/>
  </xdr:twoCellAnchor>
  <xdr:twoCellAnchor editAs="oneCell">
    <xdr:from>
      <xdr:col>12</xdr:col>
      <xdr:colOff>66676</xdr:colOff>
      <xdr:row>2</xdr:row>
      <xdr:rowOff>190500</xdr:rowOff>
    </xdr:from>
    <xdr:to>
      <xdr:col>13</xdr:col>
      <xdr:colOff>590550</xdr:colOff>
      <xdr:row>3</xdr:row>
      <xdr:rowOff>380999</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9582151" y="542925"/>
          <a:ext cx="666749" cy="6667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17</xdr:col>
          <xdr:colOff>19050</xdr:colOff>
          <xdr:row>100</xdr:row>
          <xdr:rowOff>152400</xdr:rowOff>
        </xdr:from>
        <xdr:to>
          <xdr:col>20</xdr:col>
          <xdr:colOff>85725</xdr:colOff>
          <xdr:row>102</xdr:row>
          <xdr:rowOff>28575</xdr:rowOff>
        </xdr:to>
        <xdr:sp macro="" textlink="">
          <xdr:nvSpPr>
            <xdr:cNvPr id="7169" name="Button 1" hidden="1">
              <a:extLst>
                <a:ext uri="{63B3BB69-23CF-44E3-9099-C40C66FF867C}">
                  <a14:compatExt spid="_x0000_s7169"/>
                </a:ext>
                <a:ext uri="{FF2B5EF4-FFF2-40B4-BE49-F238E27FC236}">
                  <a16:creationId xmlns:a16="http://schemas.microsoft.com/office/drawing/2014/main" id="{00000000-0008-0000-0500-0000011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000" b="0" i="0" u="none" strike="noStrike" baseline="0">
                  <a:solidFill>
                    <a:srgbClr val="000000"/>
                  </a:solidFill>
                  <a:latin typeface="Calibri"/>
                  <a:cs typeface="Calibri"/>
                </a:rPr>
                <a:t>Proteger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22</xdr:col>
          <xdr:colOff>266700</xdr:colOff>
          <xdr:row>100</xdr:row>
          <xdr:rowOff>152400</xdr:rowOff>
        </xdr:from>
        <xdr:to>
          <xdr:col>25</xdr:col>
          <xdr:colOff>238125</xdr:colOff>
          <xdr:row>102</xdr:row>
          <xdr:rowOff>9525</xdr:rowOff>
        </xdr:to>
        <xdr:sp macro="" textlink="">
          <xdr:nvSpPr>
            <xdr:cNvPr id="7170" name="Button 2" hidden="1">
              <a:extLst>
                <a:ext uri="{63B3BB69-23CF-44E3-9099-C40C66FF867C}">
                  <a14:compatExt spid="_x0000_s7170"/>
                </a:ext>
                <a:ext uri="{FF2B5EF4-FFF2-40B4-BE49-F238E27FC236}">
                  <a16:creationId xmlns:a16="http://schemas.microsoft.com/office/drawing/2014/main" id="{00000000-0008-0000-0500-0000021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000" b="0" i="0" u="none" strike="noStrike" baseline="0">
                  <a:solidFill>
                    <a:srgbClr val="000000"/>
                  </a:solidFill>
                  <a:latin typeface="Calibri"/>
                  <a:cs typeface="Calibri"/>
                </a:rPr>
                <a:t>Desproteger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Torres/Documents/1.%20PGRD/9.%20Componente%202/3.2.2.%20M&amp;E%20Training%20Plan/Instrumentos/Buenas%20Practicas/Versiones%20Finales/Aplicativo_BBPP_Instituciones_V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sheetName val="Medición"/>
      <sheetName val="Resultados"/>
      <sheetName val="Gráfico 1"/>
      <sheetName val="Gráfico 2"/>
    </sheetNames>
    <sheetDataSet>
      <sheetData sheetId="0"/>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FF0000"/>
  </sheetPr>
  <dimension ref="C3:C6"/>
  <sheetViews>
    <sheetView workbookViewId="0">
      <selection activeCell="C5" sqref="C5"/>
    </sheetView>
  </sheetViews>
  <sheetFormatPr defaultColWidth="11.42578125" defaultRowHeight="14.25"/>
  <cols>
    <col min="1" max="13" width="11.5703125" style="1" customWidth="1"/>
    <col min="14" max="16384" width="11.42578125" style="1"/>
  </cols>
  <sheetData>
    <row r="3" spans="3:3">
      <c r="C3" s="3">
        <v>1</v>
      </c>
    </row>
    <row r="4" spans="3:3">
      <c r="C4" s="3">
        <v>2</v>
      </c>
    </row>
    <row r="5" spans="3:3">
      <c r="C5" s="3">
        <v>3</v>
      </c>
    </row>
    <row r="6" spans="3:3">
      <c r="C6" s="3">
        <v>4</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rgb="FFFFC000"/>
    <pageSetUpPr fitToPage="1"/>
  </sheetPr>
  <dimension ref="A1"/>
  <sheetViews>
    <sheetView tabSelected="1" zoomScaleNormal="100" workbookViewId="0">
      <selection activeCell="P15" sqref="P15"/>
    </sheetView>
  </sheetViews>
  <sheetFormatPr defaultColWidth="11.42578125" defaultRowHeight="15"/>
  <cols>
    <col min="1" max="16384" width="11.42578125" style="2"/>
  </cols>
  <sheetData/>
  <sheetProtection algorithmName="SHA-512" hashValue="YJzkUU2NXJqweMDy3cJEVrEmiOlOfhp5W2q/oJhUDqgG1DxRrMsHEbT9t88/59tGAZ7WS1ekm5/Nkx/sbHypkg==" saltValue="3PZVHSLAakevfFVDa8JU/g==" spinCount="100000" sheet="1" objects="1" scenarios="1" selectLockedCells="1" selectUnlockedCells="1"/>
  <pageMargins left="0.25" right="0.25" top="0.75" bottom="0.75" header="0.3" footer="0.3"/>
  <pageSetup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CommandButton1">
    <tabColor rgb="FF002060"/>
  </sheetPr>
  <dimension ref="A1:M181"/>
  <sheetViews>
    <sheetView showGridLines="0" zoomScaleNormal="100" workbookViewId="0">
      <selection activeCell="H8" sqref="H8"/>
    </sheetView>
  </sheetViews>
  <sheetFormatPr defaultColWidth="11.42578125" defaultRowHeight="15"/>
  <cols>
    <col min="1" max="1" width="6.5703125" style="51" customWidth="1"/>
    <col min="2" max="2" width="87.7109375" style="2" customWidth="1"/>
    <col min="3" max="3" width="18.7109375" style="85" customWidth="1"/>
    <col min="4" max="4" width="1.5703125" style="47" customWidth="1"/>
    <col min="5" max="13" width="11.42578125" style="47"/>
    <col min="14" max="16384" width="11.42578125" style="2"/>
  </cols>
  <sheetData>
    <row r="1" spans="1:13" ht="85.5" customHeight="1">
      <c r="B1" s="33"/>
    </row>
    <row r="2" spans="1:13" ht="35.25" customHeight="1">
      <c r="A2" s="214"/>
      <c r="B2" s="219" t="s">
        <v>0</v>
      </c>
      <c r="C2" s="220"/>
    </row>
    <row r="3" spans="1:13" ht="21" customHeight="1">
      <c r="A3" s="215"/>
      <c r="B3" s="95" t="s">
        <v>1</v>
      </c>
      <c r="C3" s="86"/>
    </row>
    <row r="4" spans="1:13" ht="21" customHeight="1">
      <c r="A4" s="215"/>
      <c r="B4" s="123"/>
      <c r="C4" s="87"/>
    </row>
    <row r="5" spans="1:13" ht="28.5" customHeight="1">
      <c r="A5" s="215"/>
      <c r="B5" s="96" t="s">
        <v>2</v>
      </c>
      <c r="C5" s="88" t="s">
        <v>3</v>
      </c>
    </row>
    <row r="6" spans="1:13" ht="31.5" customHeight="1">
      <c r="A6" s="216"/>
      <c r="B6" s="124"/>
      <c r="C6" s="90"/>
    </row>
    <row r="7" spans="1:13" ht="20.25" customHeight="1">
      <c r="B7" s="64"/>
      <c r="C7" s="67"/>
    </row>
    <row r="8" spans="1:13" s="66" customFormat="1" ht="40.5" customHeight="1">
      <c r="A8" s="217" t="s">
        <v>4</v>
      </c>
      <c r="B8" s="115" t="s">
        <v>5</v>
      </c>
      <c r="C8" s="116"/>
      <c r="D8" s="65"/>
      <c r="E8" s="65"/>
      <c r="F8" s="65"/>
      <c r="G8" s="65"/>
      <c r="H8" s="65"/>
      <c r="I8" s="65"/>
      <c r="J8" s="65"/>
      <c r="K8" s="65"/>
      <c r="L8" s="65"/>
      <c r="M8" s="65"/>
    </row>
    <row r="9" spans="1:13" s="68" customFormat="1" ht="40.5" customHeight="1">
      <c r="A9" s="218"/>
      <c r="B9" s="119" t="s">
        <v>6</v>
      </c>
      <c r="C9" s="120"/>
      <c r="D9" s="67"/>
      <c r="E9" s="67"/>
      <c r="F9" s="67"/>
      <c r="G9" s="67"/>
      <c r="H9" s="67"/>
      <c r="I9" s="67"/>
      <c r="J9" s="67"/>
      <c r="K9" s="67"/>
      <c r="L9" s="67"/>
      <c r="M9" s="67"/>
    </row>
    <row r="10" spans="1:13" s="68" customFormat="1" ht="30" customHeight="1">
      <c r="A10" s="217"/>
      <c r="B10" s="117" t="s">
        <v>7</v>
      </c>
      <c r="C10" s="118"/>
      <c r="D10" s="67"/>
      <c r="E10" s="67"/>
      <c r="F10" s="67"/>
      <c r="G10" s="67"/>
      <c r="H10" s="67"/>
      <c r="I10" s="67"/>
      <c r="J10" s="67"/>
      <c r="K10" s="67"/>
      <c r="L10" s="67"/>
      <c r="M10" s="67"/>
    </row>
    <row r="11" spans="1:13" s="68" customFormat="1" ht="30" customHeight="1">
      <c r="A11" s="217"/>
      <c r="B11" s="97" t="s">
        <v>8</v>
      </c>
      <c r="C11" s="118"/>
      <c r="D11" s="67"/>
      <c r="E11" s="67"/>
      <c r="F11" s="67"/>
      <c r="G11" s="67"/>
      <c r="H11" s="67"/>
      <c r="I11" s="67"/>
      <c r="J11" s="67"/>
      <c r="K11" s="67"/>
      <c r="L11" s="67"/>
      <c r="M11" s="67"/>
    </row>
    <row r="12" spans="1:13" s="68" customFormat="1" ht="30" customHeight="1">
      <c r="A12" s="217"/>
      <c r="B12" s="98" t="s">
        <v>9</v>
      </c>
      <c r="C12" s="118"/>
      <c r="D12" s="67"/>
      <c r="E12" s="67"/>
      <c r="F12" s="67"/>
      <c r="G12" s="67"/>
      <c r="H12" s="67"/>
      <c r="I12" s="67"/>
      <c r="J12" s="67"/>
      <c r="K12" s="67"/>
      <c r="L12" s="67"/>
      <c r="M12" s="67"/>
    </row>
    <row r="13" spans="1:13" s="68" customFormat="1" ht="30" customHeight="1">
      <c r="A13" s="217"/>
      <c r="B13" s="98" t="s">
        <v>10</v>
      </c>
      <c r="C13" s="118"/>
      <c r="D13" s="67"/>
      <c r="E13" s="67"/>
      <c r="F13" s="67"/>
      <c r="G13" s="67"/>
      <c r="H13" s="67"/>
      <c r="I13" s="67"/>
      <c r="J13" s="67"/>
      <c r="K13" s="67"/>
      <c r="L13" s="67"/>
      <c r="M13" s="67"/>
    </row>
    <row r="14" spans="1:13" s="68" customFormat="1" ht="30" customHeight="1">
      <c r="A14" s="217"/>
      <c r="B14" s="98" t="s">
        <v>11</v>
      </c>
      <c r="C14" s="118"/>
      <c r="D14" s="67"/>
      <c r="E14" s="67"/>
      <c r="F14" s="67"/>
      <c r="G14" s="67"/>
      <c r="H14" s="67"/>
      <c r="I14" s="67"/>
      <c r="J14" s="67"/>
      <c r="K14" s="67"/>
      <c r="L14" s="67"/>
      <c r="M14" s="67"/>
    </row>
    <row r="15" spans="1:13" s="68" customFormat="1" ht="30" customHeight="1">
      <c r="A15" s="217"/>
      <c r="B15" s="97" t="s">
        <v>12</v>
      </c>
      <c r="C15" s="118"/>
      <c r="D15" s="67"/>
      <c r="E15" s="67"/>
      <c r="F15" s="67"/>
      <c r="G15" s="67"/>
      <c r="H15" s="67"/>
      <c r="I15" s="67"/>
      <c r="J15" s="67"/>
      <c r="K15" s="67"/>
      <c r="L15" s="67"/>
      <c r="M15" s="67"/>
    </row>
    <row r="16" spans="1:13" s="68" customFormat="1" ht="30" customHeight="1">
      <c r="A16" s="217"/>
      <c r="B16" s="98" t="s">
        <v>13</v>
      </c>
      <c r="C16" s="118"/>
      <c r="D16" s="67"/>
      <c r="E16" s="67"/>
      <c r="F16" s="67"/>
      <c r="G16" s="67"/>
      <c r="H16" s="67"/>
      <c r="I16" s="67"/>
      <c r="J16" s="67"/>
      <c r="K16" s="67"/>
      <c r="L16" s="67"/>
      <c r="M16" s="67"/>
    </row>
    <row r="17" spans="1:13" s="68" customFormat="1" ht="30" customHeight="1">
      <c r="A17" s="217"/>
      <c r="B17" s="98" t="s">
        <v>14</v>
      </c>
      <c r="C17" s="118"/>
      <c r="D17" s="67"/>
      <c r="E17" s="67"/>
      <c r="F17" s="67"/>
      <c r="G17" s="67"/>
      <c r="H17" s="67"/>
      <c r="I17" s="67"/>
      <c r="J17" s="67"/>
      <c r="K17" s="67"/>
      <c r="L17" s="67"/>
      <c r="M17" s="67"/>
    </row>
    <row r="18" spans="1:13" s="68" customFormat="1" ht="30" customHeight="1">
      <c r="A18" s="217"/>
      <c r="B18" s="98" t="s">
        <v>15</v>
      </c>
      <c r="C18" s="118"/>
      <c r="D18" s="67"/>
      <c r="E18" s="67"/>
      <c r="F18" s="67"/>
      <c r="G18" s="67"/>
      <c r="H18" s="67"/>
      <c r="I18" s="67"/>
      <c r="J18" s="67"/>
      <c r="K18" s="67"/>
      <c r="L18" s="67"/>
      <c r="M18" s="67"/>
    </row>
    <row r="19" spans="1:13" s="68" customFormat="1" ht="30" customHeight="1">
      <c r="A19" s="217"/>
      <c r="B19" s="98" t="s">
        <v>16</v>
      </c>
      <c r="C19" s="118"/>
      <c r="D19" s="67"/>
      <c r="E19" s="67"/>
      <c r="F19" s="67"/>
      <c r="G19" s="67"/>
      <c r="H19" s="67"/>
      <c r="I19" s="67"/>
      <c r="J19" s="67"/>
      <c r="K19" s="67"/>
      <c r="L19" s="67"/>
      <c r="M19" s="67"/>
    </row>
    <row r="20" spans="1:13" s="68" customFormat="1" ht="30" customHeight="1">
      <c r="A20" s="217"/>
      <c r="B20" s="98" t="s">
        <v>17</v>
      </c>
      <c r="C20" s="118"/>
      <c r="D20" s="67"/>
      <c r="E20" s="67"/>
      <c r="F20" s="67"/>
      <c r="G20" s="67"/>
      <c r="H20" s="67"/>
      <c r="I20" s="67"/>
      <c r="J20" s="67"/>
      <c r="K20" s="67"/>
      <c r="L20" s="67"/>
      <c r="M20" s="67"/>
    </row>
    <row r="21" spans="1:13" s="68" customFormat="1" ht="30" customHeight="1">
      <c r="A21" s="217"/>
      <c r="B21" s="98" t="s">
        <v>18</v>
      </c>
      <c r="C21" s="118"/>
      <c r="D21" s="67"/>
      <c r="E21" s="67"/>
      <c r="F21" s="67"/>
      <c r="G21" s="67"/>
      <c r="H21" s="67"/>
      <c r="I21" s="67"/>
      <c r="J21" s="67"/>
      <c r="K21" s="67"/>
      <c r="L21" s="67"/>
      <c r="M21" s="67"/>
    </row>
    <row r="22" spans="1:13" s="68" customFormat="1" ht="30" customHeight="1">
      <c r="A22" s="217"/>
      <c r="B22" s="98" t="s">
        <v>19</v>
      </c>
      <c r="C22" s="118"/>
      <c r="D22" s="67"/>
      <c r="E22" s="67"/>
      <c r="F22" s="67"/>
      <c r="G22" s="67"/>
      <c r="H22" s="67"/>
      <c r="I22" s="67"/>
      <c r="J22" s="67"/>
      <c r="K22" s="67"/>
      <c r="L22" s="67"/>
      <c r="M22" s="67"/>
    </row>
    <row r="23" spans="1:13" s="68" customFormat="1" ht="30" customHeight="1">
      <c r="A23" s="217"/>
      <c r="B23" s="98" t="s">
        <v>20</v>
      </c>
      <c r="C23" s="118"/>
      <c r="D23" s="67"/>
      <c r="E23" s="67"/>
      <c r="F23" s="67"/>
      <c r="G23" s="67"/>
      <c r="H23" s="67"/>
      <c r="I23" s="67"/>
      <c r="J23" s="67"/>
      <c r="K23" s="67"/>
      <c r="L23" s="67"/>
      <c r="M23" s="67"/>
    </row>
    <row r="24" spans="1:13" s="68" customFormat="1" ht="30" customHeight="1">
      <c r="A24" s="217"/>
      <c r="B24" s="98" t="s">
        <v>21</v>
      </c>
      <c r="C24" s="118"/>
      <c r="D24" s="67"/>
      <c r="E24" s="67"/>
      <c r="F24" s="67"/>
      <c r="G24" s="67"/>
      <c r="H24" s="67"/>
      <c r="I24" s="67"/>
      <c r="J24" s="67"/>
      <c r="K24" s="67"/>
      <c r="L24" s="67"/>
      <c r="M24" s="67"/>
    </row>
    <row r="25" spans="1:13" s="68" customFormat="1" ht="40.5" customHeight="1">
      <c r="A25" s="217"/>
      <c r="B25" s="119" t="s">
        <v>22</v>
      </c>
      <c r="C25" s="150"/>
      <c r="D25" s="67"/>
      <c r="E25" s="67"/>
      <c r="F25" s="67"/>
      <c r="G25" s="67"/>
      <c r="H25" s="67"/>
      <c r="I25" s="67"/>
      <c r="J25" s="67"/>
      <c r="K25" s="67"/>
      <c r="L25" s="67"/>
      <c r="M25" s="67"/>
    </row>
    <row r="26" spans="1:13" s="68" customFormat="1" ht="30" customHeight="1">
      <c r="A26" s="217"/>
      <c r="B26" s="99" t="s">
        <v>23</v>
      </c>
      <c r="C26" s="84"/>
      <c r="D26" s="67"/>
      <c r="E26" s="67"/>
      <c r="F26" s="67"/>
      <c r="G26" s="67"/>
      <c r="H26" s="67"/>
      <c r="I26" s="67"/>
      <c r="J26" s="67"/>
      <c r="K26" s="67"/>
      <c r="L26" s="67"/>
      <c r="M26" s="67"/>
    </row>
    <row r="27" spans="1:13" s="68" customFormat="1" ht="30" customHeight="1">
      <c r="A27" s="217"/>
      <c r="B27" s="99" t="s">
        <v>24</v>
      </c>
      <c r="C27" s="84"/>
      <c r="D27" s="67"/>
      <c r="E27" s="67"/>
      <c r="F27" s="67"/>
      <c r="G27" s="67"/>
      <c r="H27" s="67"/>
      <c r="I27" s="67"/>
      <c r="J27" s="67"/>
      <c r="K27" s="67"/>
      <c r="L27" s="67"/>
      <c r="M27" s="67"/>
    </row>
    <row r="28" spans="1:13" s="68" customFormat="1" ht="30" customHeight="1">
      <c r="A28" s="217"/>
      <c r="B28" s="99" t="s">
        <v>25</v>
      </c>
      <c r="C28" s="84"/>
      <c r="D28" s="67"/>
      <c r="E28" s="67"/>
      <c r="F28" s="67"/>
      <c r="G28" s="67"/>
      <c r="H28" s="67"/>
      <c r="I28" s="67"/>
      <c r="J28" s="67"/>
      <c r="K28" s="67"/>
      <c r="L28" s="67"/>
      <c r="M28" s="67"/>
    </row>
    <row r="29" spans="1:13" s="68" customFormat="1" ht="40.5" customHeight="1">
      <c r="A29" s="217"/>
      <c r="B29" s="119" t="s">
        <v>26</v>
      </c>
      <c r="C29" s="150"/>
      <c r="D29" s="67"/>
      <c r="E29" s="67"/>
      <c r="F29" s="67"/>
      <c r="G29" s="67"/>
      <c r="H29" s="67"/>
      <c r="I29" s="67"/>
      <c r="J29" s="67"/>
      <c r="K29" s="67"/>
      <c r="L29" s="67"/>
      <c r="M29" s="67"/>
    </row>
    <row r="30" spans="1:13" s="68" customFormat="1" ht="30" customHeight="1">
      <c r="A30" s="217"/>
      <c r="B30" s="99" t="s">
        <v>27</v>
      </c>
      <c r="C30" s="84"/>
      <c r="D30" s="67"/>
      <c r="E30" s="67"/>
      <c r="F30" s="67"/>
      <c r="G30" s="67"/>
      <c r="H30" s="67"/>
      <c r="I30" s="67"/>
      <c r="J30" s="67"/>
      <c r="K30" s="67"/>
      <c r="L30" s="67"/>
      <c r="M30" s="67"/>
    </row>
    <row r="31" spans="1:13" s="68" customFormat="1" ht="30" customHeight="1">
      <c r="A31" s="217"/>
      <c r="B31" s="99" t="s">
        <v>28</v>
      </c>
      <c r="C31" s="84"/>
      <c r="D31" s="67"/>
      <c r="E31" s="67"/>
      <c r="F31" s="67"/>
      <c r="G31" s="67"/>
      <c r="H31" s="67"/>
      <c r="I31" s="67"/>
      <c r="J31" s="67"/>
      <c r="K31" s="67"/>
      <c r="L31" s="67"/>
      <c r="M31" s="67"/>
    </row>
    <row r="32" spans="1:13" s="68" customFormat="1" ht="30" customHeight="1">
      <c r="A32" s="217"/>
      <c r="B32" s="99" t="s">
        <v>29</v>
      </c>
      <c r="C32" s="84"/>
      <c r="D32" s="67"/>
      <c r="E32" s="67"/>
      <c r="F32" s="67"/>
      <c r="G32" s="67"/>
      <c r="H32" s="67"/>
      <c r="I32" s="67"/>
      <c r="J32" s="67"/>
      <c r="K32" s="67"/>
      <c r="L32" s="67"/>
      <c r="M32" s="67"/>
    </row>
    <row r="33" spans="1:13" s="68" customFormat="1" ht="30" customHeight="1">
      <c r="A33" s="217"/>
      <c r="B33" s="99" t="s">
        <v>30</v>
      </c>
      <c r="C33" s="84"/>
      <c r="D33" s="67"/>
      <c r="E33" s="67"/>
      <c r="F33" s="67"/>
      <c r="G33" s="67"/>
      <c r="H33" s="67"/>
      <c r="I33" s="67"/>
      <c r="J33" s="67"/>
      <c r="K33" s="67"/>
      <c r="L33" s="67"/>
      <c r="M33" s="67"/>
    </row>
    <row r="34" spans="1:13" s="68" customFormat="1" ht="30" customHeight="1">
      <c r="A34" s="217"/>
      <c r="B34" s="99" t="s">
        <v>31</v>
      </c>
      <c r="C34" s="84"/>
      <c r="D34" s="67"/>
      <c r="E34" s="67"/>
      <c r="F34" s="67"/>
      <c r="G34" s="67"/>
      <c r="H34" s="67"/>
      <c r="I34" s="67"/>
      <c r="J34" s="67"/>
      <c r="K34" s="67"/>
      <c r="L34" s="67"/>
      <c r="M34" s="67"/>
    </row>
    <row r="35" spans="1:13" s="68" customFormat="1" ht="30" customHeight="1">
      <c r="A35" s="217"/>
      <c r="B35" s="99" t="s">
        <v>32</v>
      </c>
      <c r="C35" s="84"/>
      <c r="D35" s="67"/>
      <c r="E35" s="67"/>
      <c r="F35" s="67"/>
      <c r="G35" s="67"/>
      <c r="H35" s="67"/>
      <c r="I35" s="67"/>
      <c r="J35" s="67"/>
      <c r="K35" s="67"/>
      <c r="L35" s="67"/>
      <c r="M35" s="67"/>
    </row>
    <row r="36" spans="1:13" s="68" customFormat="1" ht="40.5" customHeight="1">
      <c r="A36" s="217"/>
      <c r="B36" s="119" t="s">
        <v>33</v>
      </c>
      <c r="C36" s="150"/>
      <c r="D36" s="67"/>
      <c r="E36" s="67"/>
      <c r="F36" s="67"/>
      <c r="G36" s="67"/>
      <c r="H36" s="67"/>
      <c r="I36" s="67"/>
      <c r="J36" s="67"/>
      <c r="K36" s="67"/>
      <c r="L36" s="67"/>
      <c r="M36" s="67"/>
    </row>
    <row r="37" spans="1:13" s="68" customFormat="1" ht="30" customHeight="1">
      <c r="A37" s="217"/>
      <c r="B37" s="99" t="s">
        <v>34</v>
      </c>
      <c r="C37" s="84"/>
      <c r="D37" s="67"/>
      <c r="E37" s="67"/>
      <c r="F37" s="67"/>
      <c r="G37" s="67"/>
      <c r="H37" s="67"/>
      <c r="I37" s="67"/>
      <c r="J37" s="67"/>
      <c r="K37" s="67"/>
      <c r="L37" s="67"/>
      <c r="M37" s="67"/>
    </row>
    <row r="38" spans="1:13" s="68" customFormat="1" ht="45">
      <c r="A38" s="217"/>
      <c r="B38" s="99" t="s">
        <v>35</v>
      </c>
      <c r="C38" s="84"/>
      <c r="D38" s="67"/>
      <c r="E38" s="67"/>
      <c r="F38" s="67"/>
      <c r="G38" s="67"/>
      <c r="H38" s="67"/>
      <c r="I38" s="67"/>
      <c r="J38" s="67"/>
      <c r="K38" s="67"/>
      <c r="L38" s="67"/>
      <c r="M38" s="67"/>
    </row>
    <row r="39" spans="1:13" s="68" customFormat="1" ht="30" customHeight="1">
      <c r="A39" s="217"/>
      <c r="B39" s="99" t="s">
        <v>36</v>
      </c>
      <c r="C39" s="84"/>
      <c r="D39" s="67"/>
      <c r="E39" s="67"/>
      <c r="F39" s="67"/>
      <c r="G39" s="67"/>
      <c r="H39" s="67"/>
      <c r="I39" s="67"/>
      <c r="J39" s="67"/>
      <c r="K39" s="67"/>
      <c r="L39" s="67"/>
      <c r="M39" s="67"/>
    </row>
    <row r="40" spans="1:13" s="68" customFormat="1" ht="30" customHeight="1">
      <c r="A40" s="217"/>
      <c r="B40" s="99" t="s">
        <v>37</v>
      </c>
      <c r="C40" s="84"/>
      <c r="D40" s="67"/>
      <c r="E40" s="67"/>
      <c r="F40" s="67"/>
      <c r="G40" s="67"/>
      <c r="H40" s="67"/>
      <c r="I40" s="67"/>
      <c r="J40" s="67"/>
      <c r="K40" s="67"/>
      <c r="L40" s="67"/>
      <c r="M40" s="67"/>
    </row>
    <row r="41" spans="1:13" s="68" customFormat="1" ht="40.5" customHeight="1">
      <c r="A41" s="217"/>
      <c r="B41" s="119" t="s">
        <v>38</v>
      </c>
      <c r="C41" s="150"/>
      <c r="D41" s="67"/>
      <c r="E41" s="67"/>
      <c r="F41" s="67"/>
      <c r="G41" s="67"/>
      <c r="H41" s="67"/>
      <c r="I41" s="67"/>
      <c r="J41" s="67"/>
      <c r="K41" s="67"/>
      <c r="L41" s="67"/>
      <c r="M41" s="67"/>
    </row>
    <row r="42" spans="1:13" s="68" customFormat="1" ht="30" customHeight="1">
      <c r="A42" s="217"/>
      <c r="B42" s="99" t="s">
        <v>39</v>
      </c>
      <c r="C42" s="84"/>
      <c r="D42" s="67"/>
      <c r="E42" s="67"/>
      <c r="F42" s="67"/>
      <c r="G42" s="67"/>
      <c r="H42" s="67"/>
      <c r="I42" s="67"/>
      <c r="J42" s="67"/>
      <c r="K42" s="67"/>
      <c r="L42" s="67"/>
      <c r="M42" s="67"/>
    </row>
    <row r="43" spans="1:13" s="68" customFormat="1" ht="30" customHeight="1">
      <c r="A43" s="217"/>
      <c r="B43" s="99" t="s">
        <v>40</v>
      </c>
      <c r="C43" s="84"/>
      <c r="D43" s="67"/>
      <c r="E43" s="67"/>
      <c r="F43" s="67"/>
      <c r="G43" s="67"/>
      <c r="H43" s="67"/>
      <c r="I43" s="67"/>
      <c r="J43" s="67"/>
      <c r="K43" s="67"/>
      <c r="L43" s="67"/>
      <c r="M43" s="67"/>
    </row>
    <row r="44" spans="1:13" s="68" customFormat="1" ht="30" customHeight="1">
      <c r="A44" s="217"/>
      <c r="B44" s="99" t="s">
        <v>41</v>
      </c>
      <c r="C44" s="84"/>
      <c r="D44" s="67"/>
      <c r="E44" s="67"/>
      <c r="F44" s="67"/>
      <c r="G44" s="67"/>
      <c r="H44" s="67"/>
      <c r="I44" s="67"/>
      <c r="J44" s="67"/>
      <c r="K44" s="67"/>
      <c r="L44" s="67"/>
      <c r="M44" s="67"/>
    </row>
    <row r="45" spans="1:13" s="68" customFormat="1" ht="40.5" customHeight="1">
      <c r="A45" s="217"/>
      <c r="B45" s="119" t="s">
        <v>42</v>
      </c>
      <c r="C45" s="150"/>
      <c r="D45" s="67"/>
      <c r="E45" s="67"/>
      <c r="F45" s="67"/>
      <c r="G45" s="67"/>
      <c r="H45" s="67"/>
      <c r="I45" s="67"/>
      <c r="J45" s="67"/>
      <c r="K45" s="67"/>
      <c r="L45" s="67"/>
      <c r="M45" s="67"/>
    </row>
    <row r="46" spans="1:13" s="68" customFormat="1" ht="30" customHeight="1">
      <c r="A46" s="217"/>
      <c r="B46" s="99" t="s">
        <v>43</v>
      </c>
      <c r="C46" s="84"/>
      <c r="D46" s="67"/>
      <c r="E46" s="67"/>
      <c r="F46" s="67"/>
      <c r="G46" s="67"/>
      <c r="H46" s="67"/>
      <c r="I46" s="67"/>
      <c r="J46" s="67"/>
      <c r="K46" s="67"/>
      <c r="L46" s="67"/>
      <c r="M46" s="67"/>
    </row>
    <row r="47" spans="1:13" s="68" customFormat="1" ht="30" customHeight="1">
      <c r="A47" s="217"/>
      <c r="B47" s="99" t="s">
        <v>44</v>
      </c>
      <c r="C47" s="84"/>
      <c r="D47" s="67"/>
      <c r="E47" s="67"/>
      <c r="F47" s="67"/>
      <c r="G47" s="67"/>
      <c r="H47" s="67"/>
      <c r="I47" s="67"/>
      <c r="J47" s="67"/>
      <c r="K47" s="67"/>
      <c r="L47" s="67"/>
      <c r="M47" s="67"/>
    </row>
    <row r="48" spans="1:13" s="68" customFormat="1" ht="30" customHeight="1">
      <c r="A48" s="217"/>
      <c r="B48" s="99" t="s">
        <v>45</v>
      </c>
      <c r="C48" s="84"/>
      <c r="D48" s="67"/>
      <c r="E48" s="67"/>
      <c r="F48" s="67"/>
      <c r="G48" s="67"/>
      <c r="H48" s="67"/>
      <c r="I48" s="67"/>
      <c r="J48" s="67"/>
      <c r="K48" s="67"/>
      <c r="L48" s="67"/>
      <c r="M48" s="67"/>
    </row>
    <row r="49" spans="1:13" s="68" customFormat="1" ht="40.5" customHeight="1">
      <c r="A49" s="217"/>
      <c r="B49" s="119" t="s">
        <v>46</v>
      </c>
      <c r="C49" s="150"/>
      <c r="D49" s="67"/>
      <c r="E49" s="67"/>
      <c r="F49" s="67"/>
      <c r="G49" s="67"/>
      <c r="H49" s="67"/>
      <c r="I49" s="67"/>
      <c r="J49" s="67"/>
      <c r="K49" s="67"/>
      <c r="L49" s="67"/>
      <c r="M49" s="67"/>
    </row>
    <row r="50" spans="1:13" s="68" customFormat="1" ht="30" customHeight="1">
      <c r="A50" s="217"/>
      <c r="B50" s="100" t="s">
        <v>47</v>
      </c>
      <c r="C50" s="84"/>
      <c r="D50" s="67"/>
      <c r="E50" s="67"/>
      <c r="F50" s="67"/>
      <c r="G50" s="67"/>
      <c r="H50" s="67"/>
      <c r="I50" s="67"/>
      <c r="J50" s="67"/>
      <c r="K50" s="67"/>
      <c r="L50" s="67"/>
      <c r="M50" s="67"/>
    </row>
    <row r="51" spans="1:13" s="68" customFormat="1" ht="30" customHeight="1">
      <c r="A51" s="217"/>
      <c r="B51" s="99" t="s">
        <v>48</v>
      </c>
      <c r="C51" s="84"/>
      <c r="D51" s="67"/>
      <c r="E51" s="67"/>
      <c r="F51" s="67"/>
      <c r="G51" s="67"/>
      <c r="H51" s="67"/>
      <c r="I51" s="67"/>
      <c r="J51" s="67"/>
      <c r="K51" s="67"/>
      <c r="L51" s="67"/>
      <c r="M51" s="67"/>
    </row>
    <row r="52" spans="1:13" s="68" customFormat="1" ht="30" customHeight="1">
      <c r="A52" s="217"/>
      <c r="B52" s="99" t="s">
        <v>49</v>
      </c>
      <c r="C52" s="84"/>
      <c r="D52" s="67"/>
      <c r="E52" s="67"/>
      <c r="F52" s="67"/>
      <c r="G52" s="67"/>
      <c r="H52" s="67"/>
      <c r="I52" s="67"/>
      <c r="J52" s="67"/>
      <c r="K52" s="67"/>
      <c r="L52" s="67"/>
      <c r="M52" s="67"/>
    </row>
    <row r="53" spans="1:13" s="68" customFormat="1" ht="30" customHeight="1">
      <c r="A53" s="217"/>
      <c r="B53" s="99" t="s">
        <v>50</v>
      </c>
      <c r="C53" s="84"/>
      <c r="D53" s="67"/>
      <c r="E53" s="67"/>
      <c r="F53" s="67"/>
      <c r="G53" s="67"/>
      <c r="H53" s="67"/>
      <c r="I53" s="67"/>
      <c r="J53" s="67"/>
      <c r="K53" s="67"/>
      <c r="L53" s="67"/>
      <c r="M53" s="67"/>
    </row>
    <row r="54" spans="1:13" s="68" customFormat="1">
      <c r="A54" s="69"/>
      <c r="B54" s="70"/>
      <c r="C54" s="151"/>
      <c r="D54" s="67"/>
      <c r="E54" s="67"/>
      <c r="F54" s="67"/>
      <c r="G54" s="67"/>
      <c r="H54" s="67"/>
      <c r="I54" s="67"/>
      <c r="J54" s="67"/>
      <c r="K54" s="67"/>
      <c r="L54" s="67"/>
      <c r="M54" s="67"/>
    </row>
    <row r="55" spans="1:13" s="66" customFormat="1" ht="40.5" customHeight="1">
      <c r="A55" s="221" t="s">
        <v>51</v>
      </c>
      <c r="B55" s="212" t="s">
        <v>52</v>
      </c>
      <c r="C55" s="213"/>
      <c r="D55" s="65"/>
      <c r="E55" s="65"/>
      <c r="F55" s="65"/>
      <c r="G55" s="65"/>
      <c r="H55" s="65"/>
      <c r="I55" s="65"/>
      <c r="J55" s="65"/>
      <c r="K55" s="65"/>
      <c r="L55" s="65"/>
      <c r="M55" s="65"/>
    </row>
    <row r="56" spans="1:13" s="68" customFormat="1" ht="40.5" customHeight="1">
      <c r="A56" s="222"/>
      <c r="B56" s="121" t="s">
        <v>53</v>
      </c>
      <c r="C56" s="153"/>
      <c r="D56" s="67"/>
      <c r="E56" s="67"/>
      <c r="F56" s="67"/>
      <c r="G56" s="67"/>
      <c r="H56" s="67"/>
      <c r="I56" s="67"/>
      <c r="J56" s="67"/>
      <c r="K56" s="67"/>
      <c r="L56" s="67"/>
      <c r="M56" s="67"/>
    </row>
    <row r="57" spans="1:13" s="68" customFormat="1" ht="30" customHeight="1">
      <c r="A57" s="222"/>
      <c r="B57" s="99" t="s">
        <v>54</v>
      </c>
      <c r="C57" s="84"/>
      <c r="D57" s="67"/>
      <c r="E57" s="67"/>
      <c r="F57" s="67"/>
      <c r="G57" s="67"/>
      <c r="H57" s="67"/>
      <c r="I57" s="67"/>
      <c r="J57" s="67"/>
      <c r="K57" s="67"/>
      <c r="L57" s="67"/>
      <c r="M57" s="67"/>
    </row>
    <row r="58" spans="1:13" s="68" customFormat="1" ht="30" customHeight="1">
      <c r="A58" s="222"/>
      <c r="B58" s="99" t="s">
        <v>55</v>
      </c>
      <c r="C58" s="84"/>
      <c r="D58" s="67"/>
      <c r="E58" s="67"/>
      <c r="F58" s="67"/>
      <c r="G58" s="67"/>
      <c r="H58" s="67"/>
      <c r="I58" s="67"/>
      <c r="J58" s="67"/>
      <c r="K58" s="67"/>
      <c r="L58" s="67"/>
      <c r="M58" s="67"/>
    </row>
    <row r="59" spans="1:13" s="68" customFormat="1" ht="30" customHeight="1">
      <c r="A59" s="222"/>
      <c r="B59" s="99" t="s">
        <v>56</v>
      </c>
      <c r="C59" s="84"/>
      <c r="D59" s="67"/>
      <c r="E59" s="67"/>
      <c r="F59" s="67"/>
      <c r="G59" s="67"/>
      <c r="H59" s="67"/>
      <c r="I59" s="67"/>
      <c r="J59" s="67"/>
      <c r="K59" s="67"/>
      <c r="L59" s="67"/>
      <c r="M59" s="67"/>
    </row>
    <row r="60" spans="1:13" s="68" customFormat="1" ht="30" customHeight="1">
      <c r="A60" s="222"/>
      <c r="B60" s="99" t="s">
        <v>57</v>
      </c>
      <c r="C60" s="84"/>
      <c r="D60" s="67"/>
      <c r="E60" s="67"/>
      <c r="F60" s="67"/>
      <c r="G60" s="67"/>
      <c r="H60" s="67"/>
      <c r="I60" s="67"/>
      <c r="J60" s="67"/>
      <c r="K60" s="67"/>
      <c r="L60" s="67"/>
      <c r="M60" s="67"/>
    </row>
    <row r="61" spans="1:13" s="68" customFormat="1" ht="30" customHeight="1">
      <c r="A61" s="222"/>
      <c r="B61" s="99" t="s">
        <v>58</v>
      </c>
      <c r="C61" s="84"/>
      <c r="D61" s="67"/>
      <c r="E61" s="67"/>
      <c r="F61" s="67"/>
      <c r="G61" s="67"/>
      <c r="H61" s="67"/>
      <c r="I61" s="67"/>
      <c r="J61" s="67"/>
      <c r="K61" s="67"/>
      <c r="L61" s="67"/>
      <c r="M61" s="67"/>
    </row>
    <row r="62" spans="1:13" s="68" customFormat="1" ht="30" customHeight="1">
      <c r="A62" s="222"/>
      <c r="B62" s="99" t="s">
        <v>59</v>
      </c>
      <c r="C62" s="84"/>
      <c r="D62" s="67"/>
      <c r="E62" s="67"/>
      <c r="F62" s="67"/>
      <c r="G62" s="67"/>
      <c r="H62" s="67"/>
      <c r="I62" s="67"/>
      <c r="J62" s="67"/>
      <c r="K62" s="67"/>
      <c r="L62" s="67"/>
      <c r="M62" s="67"/>
    </row>
    <row r="63" spans="1:13" s="68" customFormat="1" ht="30" customHeight="1">
      <c r="A63" s="222"/>
      <c r="B63" s="99" t="s">
        <v>60</v>
      </c>
      <c r="C63" s="84"/>
      <c r="D63" s="67"/>
      <c r="E63" s="67"/>
      <c r="F63" s="67"/>
      <c r="G63" s="67"/>
      <c r="H63" s="67"/>
      <c r="I63" s="67"/>
      <c r="J63" s="67"/>
      <c r="K63" s="67"/>
      <c r="L63" s="67"/>
      <c r="M63" s="67"/>
    </row>
    <row r="64" spans="1:13" s="68" customFormat="1" ht="40.5" customHeight="1">
      <c r="A64" s="222"/>
      <c r="B64" s="119" t="s">
        <v>61</v>
      </c>
      <c r="C64" s="150"/>
      <c r="D64" s="67"/>
      <c r="E64" s="67"/>
      <c r="F64" s="67"/>
      <c r="G64" s="67"/>
      <c r="H64" s="67"/>
      <c r="I64" s="67"/>
      <c r="J64" s="67"/>
      <c r="K64" s="67"/>
      <c r="L64" s="67"/>
      <c r="M64" s="67"/>
    </row>
    <row r="65" spans="1:13" s="68" customFormat="1" ht="30" customHeight="1">
      <c r="A65" s="222"/>
      <c r="B65" s="100" t="s">
        <v>62</v>
      </c>
      <c r="C65" s="84"/>
      <c r="D65" s="67"/>
      <c r="E65" s="67"/>
      <c r="F65" s="67"/>
      <c r="G65" s="67"/>
      <c r="H65" s="67"/>
      <c r="I65" s="67"/>
      <c r="J65" s="67"/>
      <c r="K65" s="67"/>
      <c r="L65" s="67"/>
      <c r="M65" s="67"/>
    </row>
    <row r="66" spans="1:13" s="68" customFormat="1" ht="30" customHeight="1">
      <c r="A66" s="222"/>
      <c r="B66" s="100" t="s">
        <v>63</v>
      </c>
      <c r="C66" s="84"/>
      <c r="D66" s="67"/>
      <c r="E66" s="67"/>
      <c r="F66" s="67"/>
      <c r="G66" s="67"/>
      <c r="H66" s="67"/>
      <c r="I66" s="67"/>
      <c r="J66" s="67"/>
      <c r="K66" s="67"/>
      <c r="L66" s="67"/>
      <c r="M66" s="67"/>
    </row>
    <row r="67" spans="1:13" s="68" customFormat="1" ht="30" customHeight="1">
      <c r="A67" s="222"/>
      <c r="B67" s="100" t="s">
        <v>64</v>
      </c>
      <c r="C67" s="84"/>
      <c r="D67" s="67"/>
      <c r="E67" s="67"/>
      <c r="F67" s="67"/>
      <c r="G67" s="67"/>
      <c r="H67" s="67"/>
      <c r="I67" s="67"/>
      <c r="J67" s="67"/>
      <c r="K67" s="67"/>
      <c r="L67" s="67"/>
      <c r="M67" s="67"/>
    </row>
    <row r="68" spans="1:13" s="68" customFormat="1" ht="30" customHeight="1">
      <c r="A68" s="222"/>
      <c r="B68" s="99" t="s">
        <v>65</v>
      </c>
      <c r="C68" s="84"/>
      <c r="D68" s="67"/>
      <c r="E68" s="67"/>
      <c r="F68" s="67"/>
      <c r="G68" s="67"/>
      <c r="H68" s="67"/>
      <c r="I68" s="67"/>
      <c r="J68" s="67"/>
      <c r="K68" s="67"/>
      <c r="L68" s="67"/>
      <c r="M68" s="67"/>
    </row>
    <row r="69" spans="1:13" s="68" customFormat="1" ht="30" customHeight="1">
      <c r="A69" s="222"/>
      <c r="B69" s="99" t="s">
        <v>66</v>
      </c>
      <c r="C69" s="84"/>
      <c r="D69" s="67"/>
      <c r="E69" s="67"/>
      <c r="F69" s="67"/>
      <c r="G69" s="67"/>
      <c r="H69" s="67"/>
      <c r="I69" s="67"/>
      <c r="J69" s="67"/>
      <c r="K69" s="67"/>
      <c r="L69" s="67"/>
      <c r="M69" s="67"/>
    </row>
    <row r="70" spans="1:13" s="68" customFormat="1" ht="30" customHeight="1">
      <c r="A70" s="222"/>
      <c r="B70" s="99" t="s">
        <v>67</v>
      </c>
      <c r="C70" s="84"/>
      <c r="D70" s="67"/>
      <c r="E70" s="67"/>
      <c r="F70" s="67"/>
      <c r="G70" s="67"/>
      <c r="H70" s="67"/>
      <c r="I70" s="67"/>
      <c r="J70" s="67"/>
      <c r="K70" s="67"/>
      <c r="L70" s="67"/>
      <c r="M70" s="67"/>
    </row>
    <row r="71" spans="1:13" s="68" customFormat="1" ht="30" customHeight="1">
      <c r="A71" s="222"/>
      <c r="B71" s="99" t="s">
        <v>68</v>
      </c>
      <c r="C71" s="84"/>
      <c r="D71" s="67"/>
      <c r="E71" s="67"/>
      <c r="F71" s="67"/>
      <c r="G71" s="67"/>
      <c r="H71" s="67"/>
      <c r="I71" s="67"/>
      <c r="J71" s="67"/>
      <c r="K71" s="67"/>
      <c r="L71" s="67"/>
      <c r="M71" s="67"/>
    </row>
    <row r="72" spans="1:13" s="68" customFormat="1" ht="30" customHeight="1">
      <c r="A72" s="222"/>
      <c r="B72" s="99" t="s">
        <v>69</v>
      </c>
      <c r="C72" s="84"/>
      <c r="D72" s="67"/>
      <c r="E72" s="67"/>
      <c r="F72" s="67"/>
      <c r="G72" s="67"/>
      <c r="H72" s="67"/>
      <c r="I72" s="67"/>
      <c r="J72" s="67"/>
      <c r="K72" s="67"/>
      <c r="L72" s="67"/>
      <c r="M72" s="67"/>
    </row>
    <row r="73" spans="1:13" s="68" customFormat="1" ht="30" customHeight="1">
      <c r="A73" s="222"/>
      <c r="B73" s="99" t="s">
        <v>70</v>
      </c>
      <c r="C73" s="84"/>
      <c r="D73" s="67"/>
      <c r="E73" s="67"/>
      <c r="F73" s="67"/>
      <c r="G73" s="67"/>
      <c r="H73" s="67"/>
      <c r="I73" s="67"/>
      <c r="J73" s="67"/>
      <c r="K73" s="67"/>
      <c r="L73" s="67"/>
      <c r="M73" s="67"/>
    </row>
    <row r="74" spans="1:13" s="68" customFormat="1" ht="40.5" customHeight="1">
      <c r="A74" s="222"/>
      <c r="B74" s="119" t="s">
        <v>71</v>
      </c>
      <c r="C74" s="150"/>
      <c r="D74" s="67"/>
      <c r="E74" s="67"/>
      <c r="F74" s="67"/>
      <c r="G74" s="67"/>
      <c r="H74" s="67"/>
      <c r="I74" s="67"/>
      <c r="J74" s="67"/>
      <c r="K74" s="67"/>
      <c r="L74" s="67"/>
      <c r="M74" s="67"/>
    </row>
    <row r="75" spans="1:13" s="68" customFormat="1" ht="30" customHeight="1">
      <c r="A75" s="222"/>
      <c r="B75" s="99" t="s">
        <v>72</v>
      </c>
      <c r="C75" s="84"/>
      <c r="D75" s="67"/>
      <c r="E75" s="67"/>
      <c r="F75" s="67"/>
      <c r="G75" s="67"/>
      <c r="H75" s="67"/>
      <c r="I75" s="67"/>
      <c r="J75" s="67"/>
      <c r="K75" s="67"/>
      <c r="L75" s="67"/>
      <c r="M75" s="67"/>
    </row>
    <row r="76" spans="1:13" s="68" customFormat="1" ht="30" customHeight="1">
      <c r="A76" s="222"/>
      <c r="B76" s="99" t="s">
        <v>73</v>
      </c>
      <c r="C76" s="84"/>
      <c r="D76" s="67"/>
      <c r="E76" s="67"/>
      <c r="F76" s="67"/>
      <c r="G76" s="67"/>
      <c r="H76" s="67"/>
      <c r="I76" s="67"/>
      <c r="J76" s="67"/>
      <c r="K76" s="67"/>
      <c r="L76" s="67"/>
      <c r="M76" s="67"/>
    </row>
    <row r="77" spans="1:13" s="68" customFormat="1" ht="30" customHeight="1">
      <c r="A77" s="222"/>
      <c r="B77" s="99" t="s">
        <v>74</v>
      </c>
      <c r="C77" s="84"/>
      <c r="D77" s="67"/>
      <c r="E77" s="67"/>
      <c r="F77" s="67"/>
      <c r="G77" s="67"/>
      <c r="H77" s="67"/>
      <c r="I77" s="67"/>
      <c r="J77" s="67"/>
      <c r="K77" s="67"/>
      <c r="L77" s="67"/>
      <c r="M77" s="67"/>
    </row>
    <row r="78" spans="1:13" s="68" customFormat="1" ht="30" customHeight="1">
      <c r="A78" s="222"/>
      <c r="B78" s="99" t="s">
        <v>75</v>
      </c>
      <c r="C78" s="84"/>
      <c r="D78" s="67"/>
      <c r="E78" s="67"/>
      <c r="F78" s="67"/>
      <c r="G78" s="67"/>
      <c r="H78" s="67"/>
      <c r="I78" s="67"/>
      <c r="J78" s="67"/>
      <c r="K78" s="67"/>
      <c r="L78" s="67"/>
      <c r="M78" s="67"/>
    </row>
    <row r="79" spans="1:13" s="68" customFormat="1" ht="30" customHeight="1">
      <c r="A79" s="222"/>
      <c r="B79" s="99" t="s">
        <v>76</v>
      </c>
      <c r="C79" s="84"/>
      <c r="D79" s="67"/>
      <c r="E79" s="67"/>
      <c r="F79" s="67"/>
      <c r="G79" s="67"/>
      <c r="H79" s="67"/>
      <c r="I79" s="67"/>
      <c r="J79" s="67"/>
      <c r="K79" s="67"/>
      <c r="L79" s="67"/>
      <c r="M79" s="67"/>
    </row>
    <row r="80" spans="1:13" s="68" customFormat="1" ht="30" customHeight="1">
      <c r="A80" s="222"/>
      <c r="B80" s="99" t="s">
        <v>77</v>
      </c>
      <c r="C80" s="84"/>
      <c r="D80" s="67"/>
      <c r="E80" s="67"/>
      <c r="F80" s="67"/>
      <c r="G80" s="67"/>
      <c r="H80" s="67"/>
      <c r="I80" s="67"/>
      <c r="J80" s="67"/>
      <c r="K80" s="67"/>
      <c r="L80" s="67"/>
      <c r="M80" s="67"/>
    </row>
    <row r="81" spans="1:13" s="68" customFormat="1" ht="30" customHeight="1">
      <c r="A81" s="222"/>
      <c r="B81" s="99" t="s">
        <v>78</v>
      </c>
      <c r="C81" s="84"/>
      <c r="D81" s="67"/>
      <c r="E81" s="67"/>
      <c r="F81" s="67"/>
      <c r="G81" s="67"/>
      <c r="H81" s="67"/>
      <c r="I81" s="67"/>
      <c r="J81" s="67"/>
      <c r="K81" s="67"/>
      <c r="L81" s="67"/>
      <c r="M81" s="67"/>
    </row>
    <row r="82" spans="1:13" s="68" customFormat="1" ht="30" customHeight="1">
      <c r="A82" s="222"/>
      <c r="B82" s="99" t="s">
        <v>79</v>
      </c>
      <c r="C82" s="84"/>
      <c r="D82" s="67"/>
      <c r="E82" s="67"/>
      <c r="F82" s="67"/>
      <c r="G82" s="67"/>
      <c r="H82" s="67"/>
      <c r="I82" s="67"/>
      <c r="J82" s="67"/>
      <c r="K82" s="67"/>
      <c r="L82" s="67"/>
      <c r="M82" s="67"/>
    </row>
    <row r="83" spans="1:13" s="68" customFormat="1" ht="30" customHeight="1">
      <c r="A83" s="222"/>
      <c r="B83" s="99" t="s">
        <v>80</v>
      </c>
      <c r="C83" s="84"/>
      <c r="D83" s="67"/>
      <c r="E83" s="67"/>
      <c r="F83" s="67"/>
      <c r="G83" s="67"/>
      <c r="H83" s="67"/>
      <c r="I83" s="67"/>
      <c r="J83" s="67"/>
      <c r="K83" s="67"/>
      <c r="L83" s="67"/>
      <c r="M83" s="67"/>
    </row>
    <row r="84" spans="1:13" s="68" customFormat="1" ht="30" customHeight="1">
      <c r="A84" s="222"/>
      <c r="B84" s="99" t="s">
        <v>81</v>
      </c>
      <c r="C84" s="84"/>
      <c r="D84" s="67"/>
      <c r="E84" s="67"/>
      <c r="F84" s="67"/>
      <c r="G84" s="67"/>
      <c r="H84" s="67"/>
      <c r="I84" s="67"/>
      <c r="J84" s="67"/>
      <c r="K84" s="67"/>
      <c r="L84" s="67"/>
      <c r="M84" s="67"/>
    </row>
    <row r="85" spans="1:13" s="68" customFormat="1" ht="30" customHeight="1">
      <c r="A85" s="222"/>
      <c r="B85" s="99" t="s">
        <v>82</v>
      </c>
      <c r="C85" s="84"/>
      <c r="D85" s="67"/>
      <c r="E85" s="67"/>
      <c r="F85" s="67"/>
      <c r="G85" s="67"/>
      <c r="H85" s="67"/>
      <c r="I85" s="67"/>
      <c r="J85" s="67"/>
      <c r="K85" s="67"/>
      <c r="L85" s="67"/>
      <c r="M85" s="67"/>
    </row>
    <row r="86" spans="1:13" s="68" customFormat="1" ht="30" customHeight="1">
      <c r="A86" s="222"/>
      <c r="B86" s="99" t="s">
        <v>83</v>
      </c>
      <c r="C86" s="84"/>
      <c r="D86" s="67"/>
      <c r="E86" s="67"/>
      <c r="F86" s="67"/>
      <c r="G86" s="67"/>
      <c r="H86" s="67"/>
      <c r="I86" s="67"/>
      <c r="J86" s="67"/>
      <c r="K86" s="67"/>
      <c r="L86" s="67"/>
      <c r="M86" s="67"/>
    </row>
    <row r="87" spans="1:13" s="68" customFormat="1" ht="30" customHeight="1">
      <c r="A87" s="222"/>
      <c r="B87" s="99" t="s">
        <v>84</v>
      </c>
      <c r="C87" s="84"/>
      <c r="D87" s="67"/>
      <c r="E87" s="67"/>
      <c r="F87" s="67"/>
      <c r="G87" s="67"/>
      <c r="H87" s="67"/>
      <c r="I87" s="67"/>
      <c r="J87" s="67"/>
      <c r="K87" s="67"/>
      <c r="L87" s="67"/>
      <c r="M87" s="67"/>
    </row>
    <row r="88" spans="1:13" s="68" customFormat="1" ht="30" customHeight="1">
      <c r="A88" s="222"/>
      <c r="B88" s="99" t="s">
        <v>85</v>
      </c>
      <c r="C88" s="84"/>
      <c r="D88" s="67"/>
      <c r="E88" s="67"/>
      <c r="F88" s="67"/>
      <c r="G88" s="67"/>
      <c r="H88" s="67"/>
      <c r="I88" s="67"/>
      <c r="J88" s="67"/>
      <c r="K88" s="67"/>
      <c r="L88" s="67"/>
      <c r="M88" s="67"/>
    </row>
    <row r="89" spans="1:13" s="68" customFormat="1" ht="30" customHeight="1">
      <c r="A89" s="222"/>
      <c r="B89" s="99" t="s">
        <v>86</v>
      </c>
      <c r="C89" s="84"/>
      <c r="D89" s="67"/>
      <c r="E89" s="67"/>
      <c r="F89" s="67"/>
      <c r="G89" s="67"/>
      <c r="H89" s="67"/>
      <c r="I89" s="67"/>
      <c r="J89" s="67"/>
      <c r="K89" s="67"/>
      <c r="L89" s="67"/>
      <c r="M89" s="67"/>
    </row>
    <row r="90" spans="1:13" s="68" customFormat="1" ht="30" customHeight="1">
      <c r="A90" s="222"/>
      <c r="B90" s="99" t="s">
        <v>87</v>
      </c>
      <c r="C90" s="84"/>
      <c r="D90" s="67"/>
      <c r="E90" s="67"/>
      <c r="F90" s="67"/>
      <c r="G90" s="67"/>
      <c r="H90" s="67"/>
      <c r="I90" s="67"/>
      <c r="J90" s="67"/>
      <c r="K90" s="67"/>
      <c r="L90" s="67"/>
      <c r="M90" s="67"/>
    </row>
    <row r="91" spans="1:13" s="68" customFormat="1" ht="30" customHeight="1">
      <c r="A91" s="222"/>
      <c r="B91" s="99" t="s">
        <v>88</v>
      </c>
      <c r="C91" s="84"/>
      <c r="D91" s="67"/>
      <c r="E91" s="67"/>
      <c r="F91" s="67"/>
      <c r="G91" s="67"/>
      <c r="H91" s="67"/>
      <c r="I91" s="67"/>
      <c r="J91" s="67"/>
      <c r="K91" s="67"/>
      <c r="L91" s="67"/>
      <c r="M91" s="67"/>
    </row>
    <row r="92" spans="1:13" s="68" customFormat="1" ht="30" customHeight="1">
      <c r="A92" s="222"/>
      <c r="B92" s="99" t="s">
        <v>89</v>
      </c>
      <c r="C92" s="84"/>
      <c r="D92" s="67"/>
      <c r="E92" s="67"/>
      <c r="F92" s="67"/>
      <c r="G92" s="67"/>
      <c r="H92" s="67"/>
      <c r="I92" s="67"/>
      <c r="J92" s="67"/>
      <c r="K92" s="67"/>
      <c r="L92" s="67"/>
      <c r="M92" s="67"/>
    </row>
    <row r="93" spans="1:13" s="68" customFormat="1" ht="40.5" customHeight="1">
      <c r="A93" s="222"/>
      <c r="B93" s="119" t="s">
        <v>90</v>
      </c>
      <c r="C93" s="150"/>
      <c r="D93" s="67"/>
      <c r="E93" s="67"/>
      <c r="F93" s="67"/>
      <c r="G93" s="67"/>
      <c r="H93" s="67"/>
      <c r="I93" s="67"/>
      <c r="J93" s="67"/>
      <c r="K93" s="67"/>
      <c r="L93" s="67"/>
      <c r="M93" s="67"/>
    </row>
    <row r="94" spans="1:13" s="68" customFormat="1" ht="30" customHeight="1">
      <c r="A94" s="222"/>
      <c r="B94" s="99" t="s">
        <v>91</v>
      </c>
      <c r="C94" s="84"/>
      <c r="D94" s="67"/>
      <c r="E94" s="67"/>
      <c r="F94" s="67"/>
      <c r="G94" s="67"/>
      <c r="H94" s="67"/>
      <c r="I94" s="67"/>
      <c r="J94" s="67"/>
      <c r="K94" s="67"/>
      <c r="L94" s="67"/>
      <c r="M94" s="67"/>
    </row>
    <row r="95" spans="1:13" s="68" customFormat="1" ht="30" customHeight="1">
      <c r="A95" s="222"/>
      <c r="B95" s="99" t="s">
        <v>92</v>
      </c>
      <c r="C95" s="84"/>
      <c r="D95" s="67"/>
      <c r="E95" s="67"/>
      <c r="F95" s="67"/>
      <c r="G95" s="67"/>
      <c r="H95" s="67"/>
      <c r="I95" s="67"/>
      <c r="J95" s="67"/>
      <c r="K95" s="67"/>
      <c r="L95" s="67"/>
      <c r="M95" s="67"/>
    </row>
    <row r="96" spans="1:13" s="68" customFormat="1" ht="30" customHeight="1">
      <c r="A96" s="222"/>
      <c r="B96" s="99" t="s">
        <v>93</v>
      </c>
      <c r="C96" s="84"/>
      <c r="D96" s="67"/>
      <c r="E96" s="67"/>
      <c r="F96" s="67"/>
      <c r="G96" s="67"/>
      <c r="H96" s="67"/>
      <c r="I96" s="67"/>
      <c r="J96" s="67"/>
      <c r="K96" s="67"/>
      <c r="L96" s="67"/>
      <c r="M96" s="67"/>
    </row>
    <row r="97" spans="1:13" s="68" customFormat="1" ht="30" customHeight="1">
      <c r="A97" s="222"/>
      <c r="B97" s="99" t="s">
        <v>94</v>
      </c>
      <c r="C97" s="84"/>
      <c r="D97" s="67"/>
      <c r="E97" s="67"/>
      <c r="F97" s="67"/>
      <c r="G97" s="67"/>
      <c r="H97" s="67"/>
      <c r="I97" s="67"/>
      <c r="J97" s="67"/>
      <c r="K97" s="67"/>
      <c r="L97" s="67"/>
      <c r="M97" s="67"/>
    </row>
    <row r="98" spans="1:13" s="68" customFormat="1" ht="40.5" customHeight="1">
      <c r="A98" s="222"/>
      <c r="B98" s="119" t="s">
        <v>95</v>
      </c>
      <c r="C98" s="150"/>
      <c r="D98" s="67"/>
      <c r="E98" s="67"/>
      <c r="F98" s="67"/>
      <c r="G98" s="67"/>
      <c r="H98" s="67"/>
      <c r="I98" s="67"/>
      <c r="J98" s="67"/>
      <c r="K98" s="67"/>
      <c r="L98" s="67"/>
      <c r="M98" s="67"/>
    </row>
    <row r="99" spans="1:13" s="68" customFormat="1" ht="30" customHeight="1">
      <c r="A99" s="222"/>
      <c r="B99" s="100" t="s">
        <v>96</v>
      </c>
      <c r="C99" s="84"/>
      <c r="D99" s="67"/>
      <c r="E99" s="67"/>
      <c r="F99" s="67"/>
      <c r="G99" s="67"/>
      <c r="H99" s="67"/>
      <c r="I99" s="67"/>
      <c r="J99" s="67"/>
      <c r="K99" s="67"/>
      <c r="L99" s="67"/>
      <c r="M99" s="67"/>
    </row>
    <row r="100" spans="1:13" s="68" customFormat="1" ht="30" customHeight="1">
      <c r="A100" s="222"/>
      <c r="B100" s="100" t="s">
        <v>97</v>
      </c>
      <c r="C100" s="84"/>
      <c r="D100" s="67"/>
      <c r="E100" s="67"/>
      <c r="F100" s="67"/>
      <c r="G100" s="67"/>
      <c r="H100" s="67"/>
      <c r="I100" s="67"/>
      <c r="J100" s="67"/>
      <c r="K100" s="67"/>
      <c r="L100" s="67"/>
      <c r="M100" s="67"/>
    </row>
    <row r="101" spans="1:13" s="68" customFormat="1" ht="30" customHeight="1">
      <c r="A101" s="222"/>
      <c r="B101" s="100" t="s">
        <v>98</v>
      </c>
      <c r="C101" s="84"/>
      <c r="D101" s="67"/>
      <c r="E101" s="67"/>
      <c r="F101" s="67"/>
      <c r="G101" s="67"/>
      <c r="H101" s="67"/>
      <c r="I101" s="67"/>
      <c r="J101" s="67"/>
      <c r="K101" s="67"/>
      <c r="L101" s="67"/>
      <c r="M101" s="67"/>
    </row>
    <row r="102" spans="1:13" s="68" customFormat="1" ht="30" customHeight="1">
      <c r="A102" s="222"/>
      <c r="B102" s="100" t="s">
        <v>99</v>
      </c>
      <c r="C102" s="84"/>
      <c r="D102" s="67"/>
      <c r="E102" s="67"/>
      <c r="F102" s="67"/>
      <c r="G102" s="67"/>
      <c r="H102" s="67"/>
      <c r="I102" s="67"/>
      <c r="J102" s="67"/>
      <c r="K102" s="67"/>
      <c r="L102" s="67"/>
      <c r="M102" s="67"/>
    </row>
    <row r="103" spans="1:13" s="68" customFormat="1" ht="40.5" customHeight="1">
      <c r="A103" s="222"/>
      <c r="B103" s="119" t="s">
        <v>100</v>
      </c>
      <c r="C103" s="150"/>
      <c r="D103" s="67"/>
      <c r="E103" s="67"/>
      <c r="F103" s="67"/>
      <c r="G103" s="67"/>
      <c r="H103" s="67"/>
      <c r="I103" s="67"/>
      <c r="J103" s="67"/>
      <c r="K103" s="67"/>
      <c r="L103" s="67"/>
      <c r="M103" s="67"/>
    </row>
    <row r="104" spans="1:13" s="68" customFormat="1" ht="30" customHeight="1">
      <c r="A104" s="222"/>
      <c r="B104" s="99" t="s">
        <v>101</v>
      </c>
      <c r="C104" s="84"/>
      <c r="D104" s="67"/>
      <c r="E104" s="67"/>
      <c r="F104" s="67"/>
      <c r="G104" s="67"/>
      <c r="H104" s="67"/>
      <c r="I104" s="67"/>
      <c r="J104" s="67"/>
      <c r="K104" s="67"/>
      <c r="L104" s="67"/>
      <c r="M104" s="67"/>
    </row>
    <row r="105" spans="1:13" s="68" customFormat="1" ht="30" customHeight="1">
      <c r="A105" s="222"/>
      <c r="B105" s="99" t="s">
        <v>102</v>
      </c>
      <c r="C105" s="84"/>
      <c r="D105" s="67"/>
      <c r="E105" s="67"/>
      <c r="F105" s="67"/>
      <c r="G105" s="67"/>
      <c r="H105" s="67"/>
      <c r="I105" s="67"/>
      <c r="J105" s="67"/>
      <c r="K105" s="67"/>
      <c r="L105" s="67"/>
      <c r="M105" s="67"/>
    </row>
    <row r="106" spans="1:13" s="68" customFormat="1" ht="30" customHeight="1">
      <c r="A106" s="222"/>
      <c r="B106" s="99" t="s">
        <v>103</v>
      </c>
      <c r="C106" s="84"/>
      <c r="D106" s="67"/>
      <c r="E106" s="67"/>
      <c r="F106" s="67"/>
      <c r="G106" s="67"/>
      <c r="H106" s="67"/>
      <c r="I106" s="67"/>
      <c r="J106" s="67"/>
      <c r="K106" s="67"/>
      <c r="L106" s="67"/>
      <c r="M106" s="67"/>
    </row>
    <row r="107" spans="1:13" s="68" customFormat="1" ht="30" customHeight="1">
      <c r="A107" s="222"/>
      <c r="B107" s="99" t="s">
        <v>104</v>
      </c>
      <c r="C107" s="84"/>
      <c r="D107" s="67"/>
      <c r="E107" s="67"/>
      <c r="F107" s="67"/>
      <c r="G107" s="67"/>
      <c r="H107" s="67"/>
      <c r="I107" s="67"/>
      <c r="J107" s="67"/>
      <c r="K107" s="67"/>
      <c r="L107" s="67"/>
      <c r="M107" s="67"/>
    </row>
    <row r="108" spans="1:13" s="68" customFormat="1" ht="30" customHeight="1">
      <c r="A108" s="222"/>
      <c r="B108" s="99" t="s">
        <v>105</v>
      </c>
      <c r="C108" s="84"/>
      <c r="D108" s="67"/>
      <c r="E108" s="67"/>
      <c r="F108" s="67"/>
      <c r="G108" s="67"/>
      <c r="H108" s="67"/>
      <c r="I108" s="67"/>
      <c r="J108" s="67"/>
      <c r="K108" s="67"/>
      <c r="L108" s="67"/>
      <c r="M108" s="67"/>
    </row>
    <row r="109" spans="1:13" s="68" customFormat="1" ht="40.5" customHeight="1">
      <c r="A109" s="222"/>
      <c r="B109" s="119" t="s">
        <v>106</v>
      </c>
      <c r="C109" s="150"/>
      <c r="D109" s="67"/>
      <c r="E109" s="67"/>
      <c r="F109" s="67"/>
      <c r="G109" s="67"/>
      <c r="H109" s="67"/>
      <c r="I109" s="67"/>
      <c r="J109" s="67"/>
      <c r="K109" s="67"/>
      <c r="L109" s="67"/>
      <c r="M109" s="67"/>
    </row>
    <row r="110" spans="1:13" s="68" customFormat="1" ht="30" customHeight="1">
      <c r="A110" s="222"/>
      <c r="B110" s="99" t="s">
        <v>107</v>
      </c>
      <c r="C110" s="84"/>
      <c r="D110" s="67"/>
      <c r="E110" s="67"/>
      <c r="F110" s="67"/>
      <c r="G110" s="67"/>
      <c r="H110" s="67"/>
      <c r="I110" s="67"/>
      <c r="J110" s="67"/>
      <c r="K110" s="67"/>
      <c r="L110" s="67"/>
      <c r="M110" s="67"/>
    </row>
    <row r="111" spans="1:13" s="68" customFormat="1" ht="30" customHeight="1">
      <c r="A111" s="222"/>
      <c r="B111" s="99" t="s">
        <v>108</v>
      </c>
      <c r="C111" s="84"/>
      <c r="D111" s="67"/>
      <c r="E111" s="67"/>
      <c r="F111" s="67"/>
      <c r="G111" s="67"/>
      <c r="H111" s="67"/>
      <c r="I111" s="67"/>
      <c r="J111" s="67"/>
      <c r="K111" s="67"/>
      <c r="L111" s="67"/>
      <c r="M111" s="67"/>
    </row>
    <row r="112" spans="1:13" s="68" customFormat="1" ht="30" customHeight="1">
      <c r="A112" s="222"/>
      <c r="B112" s="100" t="s">
        <v>109</v>
      </c>
      <c r="C112" s="84"/>
      <c r="D112" s="67"/>
      <c r="E112" s="67"/>
      <c r="F112" s="67"/>
      <c r="G112" s="67"/>
      <c r="H112" s="67"/>
      <c r="I112" s="67"/>
      <c r="J112" s="67"/>
      <c r="K112" s="67"/>
      <c r="L112" s="67"/>
      <c r="M112" s="67"/>
    </row>
    <row r="113" spans="1:13" s="68" customFormat="1" ht="40.5" customHeight="1">
      <c r="A113" s="222"/>
      <c r="B113" s="119" t="s">
        <v>110</v>
      </c>
      <c r="C113" s="150"/>
      <c r="D113" s="67"/>
      <c r="E113" s="67"/>
      <c r="F113" s="67"/>
      <c r="G113" s="67"/>
      <c r="H113" s="67"/>
      <c r="I113" s="67"/>
      <c r="J113" s="67"/>
      <c r="K113" s="67"/>
      <c r="L113" s="67"/>
      <c r="M113" s="67"/>
    </row>
    <row r="114" spans="1:13" s="68" customFormat="1" ht="30" customHeight="1">
      <c r="A114" s="222"/>
      <c r="B114" s="100" t="s">
        <v>111</v>
      </c>
      <c r="C114" s="84"/>
      <c r="D114" s="67"/>
      <c r="E114" s="67"/>
      <c r="F114" s="67"/>
      <c r="G114" s="67"/>
      <c r="H114" s="67"/>
      <c r="I114" s="67"/>
      <c r="J114" s="67"/>
      <c r="K114" s="67"/>
      <c r="L114" s="67"/>
      <c r="M114" s="67"/>
    </row>
    <row r="115" spans="1:13" s="68" customFormat="1" ht="30" customHeight="1">
      <c r="A115" s="222"/>
      <c r="B115" s="100" t="s">
        <v>112</v>
      </c>
      <c r="C115" s="84"/>
      <c r="D115" s="67"/>
      <c r="E115" s="67"/>
      <c r="F115" s="67"/>
      <c r="G115" s="67"/>
      <c r="H115" s="67"/>
      <c r="I115" s="67"/>
      <c r="J115" s="67"/>
      <c r="K115" s="67"/>
      <c r="L115" s="67"/>
      <c r="M115" s="67"/>
    </row>
    <row r="116" spans="1:13" s="68" customFormat="1" ht="30" customHeight="1">
      <c r="A116" s="222"/>
      <c r="B116" s="100" t="s">
        <v>113</v>
      </c>
      <c r="C116" s="84"/>
      <c r="D116" s="67"/>
      <c r="E116" s="67"/>
      <c r="F116" s="67"/>
      <c r="G116" s="67"/>
      <c r="H116" s="67"/>
      <c r="I116" s="67"/>
      <c r="J116" s="67"/>
      <c r="K116" s="67"/>
      <c r="L116" s="67"/>
      <c r="M116" s="67"/>
    </row>
    <row r="117" spans="1:13" s="68" customFormat="1" ht="30" customHeight="1">
      <c r="A117" s="222"/>
      <c r="B117" s="100" t="s">
        <v>114</v>
      </c>
      <c r="C117" s="84"/>
      <c r="D117" s="67"/>
      <c r="E117" s="67"/>
      <c r="F117" s="67"/>
      <c r="G117" s="67"/>
      <c r="H117" s="67"/>
      <c r="I117" s="67"/>
      <c r="J117" s="67"/>
      <c r="K117" s="67"/>
      <c r="L117" s="67"/>
      <c r="M117" s="67"/>
    </row>
    <row r="118" spans="1:13" s="68" customFormat="1" ht="30" customHeight="1">
      <c r="A118" s="222"/>
      <c r="B118" s="100" t="s">
        <v>115</v>
      </c>
      <c r="C118" s="84"/>
      <c r="D118" s="67"/>
      <c r="E118" s="67"/>
      <c r="F118" s="67"/>
      <c r="G118" s="67"/>
      <c r="H118" s="67"/>
      <c r="I118" s="67"/>
      <c r="J118" s="67"/>
      <c r="K118" s="67"/>
      <c r="L118" s="67"/>
      <c r="M118" s="67"/>
    </row>
    <row r="119" spans="1:13" s="68" customFormat="1" ht="30" customHeight="1">
      <c r="A119" s="222"/>
      <c r="B119" s="100" t="s">
        <v>116</v>
      </c>
      <c r="C119" s="84"/>
      <c r="D119" s="67"/>
      <c r="E119" s="67"/>
      <c r="F119" s="67"/>
      <c r="G119" s="67"/>
      <c r="H119" s="67"/>
      <c r="I119" s="67"/>
      <c r="J119" s="67"/>
      <c r="K119" s="67"/>
      <c r="L119" s="67"/>
      <c r="M119" s="67"/>
    </row>
    <row r="120" spans="1:13" s="68" customFormat="1" ht="30" customHeight="1">
      <c r="A120" s="222"/>
      <c r="B120" s="99" t="s">
        <v>117</v>
      </c>
      <c r="C120" s="84"/>
      <c r="D120" s="67"/>
      <c r="E120" s="67"/>
      <c r="F120" s="67"/>
      <c r="G120" s="67"/>
      <c r="H120" s="67"/>
      <c r="I120" s="67"/>
      <c r="J120" s="67"/>
      <c r="K120" s="67"/>
      <c r="L120" s="67"/>
      <c r="M120" s="67"/>
    </row>
    <row r="121" spans="1:13" s="68" customFormat="1" ht="40.5" customHeight="1">
      <c r="A121" s="222"/>
      <c r="B121" s="119" t="s">
        <v>118</v>
      </c>
      <c r="C121" s="150"/>
      <c r="D121" s="67"/>
      <c r="E121" s="67"/>
      <c r="F121" s="67"/>
      <c r="G121" s="67"/>
      <c r="H121" s="67"/>
      <c r="I121" s="67"/>
      <c r="J121" s="67"/>
      <c r="K121" s="67"/>
      <c r="L121" s="67"/>
      <c r="M121" s="67"/>
    </row>
    <row r="122" spans="1:13" s="68" customFormat="1" ht="30" customHeight="1">
      <c r="A122" s="222"/>
      <c r="B122" s="100" t="s">
        <v>119</v>
      </c>
      <c r="C122" s="84"/>
      <c r="D122" s="67"/>
      <c r="E122" s="67"/>
      <c r="F122" s="67"/>
      <c r="G122" s="67"/>
      <c r="H122" s="67"/>
      <c r="I122" s="67"/>
      <c r="J122" s="67"/>
      <c r="K122" s="67"/>
      <c r="L122" s="67"/>
      <c r="M122" s="67"/>
    </row>
    <row r="123" spans="1:13" s="68" customFormat="1" ht="30" customHeight="1">
      <c r="A123" s="222"/>
      <c r="B123" s="100" t="s">
        <v>120</v>
      </c>
      <c r="C123" s="84"/>
      <c r="D123" s="67"/>
      <c r="E123" s="67"/>
      <c r="F123" s="67"/>
      <c r="G123" s="67"/>
      <c r="H123" s="67"/>
      <c r="I123" s="67"/>
      <c r="J123" s="67"/>
      <c r="K123" s="67"/>
      <c r="L123" s="67"/>
      <c r="M123" s="67"/>
    </row>
    <row r="124" spans="1:13" s="68" customFormat="1" ht="30" customHeight="1">
      <c r="A124" s="222"/>
      <c r="B124" s="100" t="s">
        <v>121</v>
      </c>
      <c r="C124" s="84"/>
      <c r="D124" s="67"/>
      <c r="E124" s="67"/>
      <c r="F124" s="67"/>
      <c r="G124" s="67"/>
      <c r="H124" s="67"/>
      <c r="I124" s="67"/>
      <c r="J124" s="67"/>
      <c r="K124" s="67"/>
      <c r="L124" s="67"/>
      <c r="M124" s="67"/>
    </row>
    <row r="125" spans="1:13" s="68" customFormat="1" ht="40.5" customHeight="1">
      <c r="A125" s="222"/>
      <c r="B125" s="119" t="s">
        <v>122</v>
      </c>
      <c r="C125" s="150"/>
      <c r="D125" s="67"/>
      <c r="E125" s="67"/>
      <c r="F125" s="67"/>
      <c r="G125" s="67"/>
      <c r="H125" s="67"/>
      <c r="I125" s="67"/>
      <c r="J125" s="67"/>
      <c r="K125" s="67"/>
      <c r="L125" s="67"/>
      <c r="M125" s="67"/>
    </row>
    <row r="126" spans="1:13" s="68" customFormat="1" ht="30" customHeight="1">
      <c r="A126" s="222"/>
      <c r="B126" s="99" t="s">
        <v>123</v>
      </c>
      <c r="C126" s="84"/>
      <c r="D126" s="67"/>
      <c r="E126" s="67"/>
      <c r="F126" s="67"/>
      <c r="G126" s="67"/>
      <c r="H126" s="67"/>
      <c r="I126" s="67"/>
      <c r="J126" s="67"/>
      <c r="K126" s="67"/>
      <c r="L126" s="67"/>
      <c r="M126" s="67"/>
    </row>
    <row r="127" spans="1:13" s="68" customFormat="1" ht="30" customHeight="1">
      <c r="A127" s="222"/>
      <c r="B127" s="99" t="s">
        <v>124</v>
      </c>
      <c r="C127" s="84"/>
      <c r="D127" s="67"/>
      <c r="E127" s="67"/>
      <c r="F127" s="67"/>
      <c r="G127" s="67"/>
      <c r="H127" s="67"/>
      <c r="I127" s="67"/>
      <c r="J127" s="67"/>
      <c r="K127" s="67"/>
      <c r="L127" s="67"/>
      <c r="M127" s="67"/>
    </row>
    <row r="128" spans="1:13" s="68" customFormat="1" ht="30" customHeight="1">
      <c r="A128" s="222"/>
      <c r="B128" s="99" t="s">
        <v>125</v>
      </c>
      <c r="C128" s="84"/>
      <c r="D128" s="67"/>
      <c r="E128" s="67"/>
      <c r="F128" s="67"/>
      <c r="G128" s="67"/>
      <c r="H128" s="67"/>
      <c r="I128" s="67"/>
      <c r="J128" s="67"/>
      <c r="K128" s="67"/>
      <c r="L128" s="67"/>
      <c r="M128" s="67"/>
    </row>
    <row r="129" spans="1:13" s="68" customFormat="1" ht="40.5" customHeight="1">
      <c r="A129" s="222"/>
      <c r="B129" s="119" t="s">
        <v>126</v>
      </c>
      <c r="C129" s="150"/>
      <c r="D129" s="67"/>
      <c r="E129" s="67"/>
      <c r="F129" s="67"/>
      <c r="G129" s="67"/>
      <c r="H129" s="67"/>
      <c r="I129" s="67"/>
      <c r="J129" s="67"/>
      <c r="K129" s="67"/>
      <c r="L129" s="67"/>
      <c r="M129" s="67"/>
    </row>
    <row r="130" spans="1:13" s="68" customFormat="1" ht="30" customHeight="1">
      <c r="A130" s="222"/>
      <c r="B130" s="99" t="s">
        <v>127</v>
      </c>
      <c r="C130" s="84"/>
      <c r="D130" s="67"/>
      <c r="E130" s="67"/>
      <c r="F130" s="67"/>
      <c r="G130" s="67"/>
      <c r="H130" s="67"/>
      <c r="I130" s="67"/>
      <c r="J130" s="67"/>
      <c r="K130" s="67"/>
      <c r="L130" s="67"/>
      <c r="M130" s="67"/>
    </row>
    <row r="131" spans="1:13" s="68" customFormat="1" ht="30" customHeight="1">
      <c r="A131" s="222"/>
      <c r="B131" s="100" t="s">
        <v>128</v>
      </c>
      <c r="C131" s="84"/>
      <c r="D131" s="67"/>
      <c r="E131" s="67"/>
      <c r="F131" s="67"/>
      <c r="G131" s="67"/>
      <c r="H131" s="67"/>
      <c r="I131" s="67"/>
      <c r="J131" s="67"/>
      <c r="K131" s="67"/>
      <c r="L131" s="67"/>
      <c r="M131" s="67"/>
    </row>
    <row r="132" spans="1:13" s="68" customFormat="1" ht="40.5" customHeight="1">
      <c r="A132" s="222"/>
      <c r="B132" s="119" t="s">
        <v>129</v>
      </c>
      <c r="C132" s="150"/>
      <c r="D132" s="67"/>
      <c r="E132" s="67"/>
      <c r="F132" s="67"/>
      <c r="G132" s="67"/>
      <c r="H132" s="67"/>
      <c r="I132" s="67"/>
      <c r="J132" s="67"/>
      <c r="K132" s="67"/>
      <c r="L132" s="67"/>
      <c r="M132" s="67"/>
    </row>
    <row r="133" spans="1:13" s="68" customFormat="1" ht="30" customHeight="1">
      <c r="A133" s="222"/>
      <c r="B133" s="100" t="s">
        <v>130</v>
      </c>
      <c r="C133" s="84"/>
      <c r="D133" s="67"/>
      <c r="E133" s="67"/>
      <c r="F133" s="67"/>
      <c r="G133" s="67"/>
      <c r="H133" s="67"/>
      <c r="I133" s="67"/>
      <c r="J133" s="67"/>
      <c r="K133" s="67"/>
      <c r="L133" s="67"/>
      <c r="M133" s="67"/>
    </row>
    <row r="134" spans="1:13" s="68" customFormat="1" ht="30" customHeight="1">
      <c r="A134" s="222"/>
      <c r="B134" s="100" t="s">
        <v>131</v>
      </c>
      <c r="C134" s="84"/>
      <c r="D134" s="67"/>
      <c r="E134" s="67"/>
      <c r="F134" s="67"/>
      <c r="G134" s="67"/>
      <c r="H134" s="67"/>
      <c r="I134" s="67"/>
      <c r="J134" s="67"/>
      <c r="K134" s="67"/>
      <c r="L134" s="67"/>
      <c r="M134" s="67"/>
    </row>
    <row r="135" spans="1:13" s="68" customFormat="1" ht="40.5" customHeight="1">
      <c r="A135" s="222"/>
      <c r="B135" s="119" t="s">
        <v>132</v>
      </c>
      <c r="C135" s="150"/>
      <c r="D135" s="67"/>
      <c r="E135" s="67"/>
      <c r="F135" s="67"/>
      <c r="G135" s="67"/>
      <c r="H135" s="67"/>
      <c r="I135" s="67"/>
      <c r="J135" s="67"/>
      <c r="K135" s="67"/>
      <c r="L135" s="67"/>
      <c r="M135" s="67"/>
    </row>
    <row r="136" spans="1:13" s="68" customFormat="1" ht="45">
      <c r="A136" s="222"/>
      <c r="B136" s="100" t="s">
        <v>133</v>
      </c>
      <c r="C136" s="84"/>
      <c r="D136" s="67"/>
      <c r="E136" s="67"/>
      <c r="F136" s="67"/>
      <c r="G136" s="67"/>
      <c r="H136" s="67"/>
      <c r="I136" s="67"/>
      <c r="J136" s="67"/>
      <c r="K136" s="67"/>
      <c r="L136" s="67"/>
      <c r="M136" s="67"/>
    </row>
    <row r="137" spans="1:13" s="68" customFormat="1" ht="30" customHeight="1">
      <c r="A137" s="222"/>
      <c r="B137" s="100" t="s">
        <v>134</v>
      </c>
      <c r="C137" s="84"/>
      <c r="D137" s="67"/>
      <c r="E137" s="67"/>
      <c r="F137" s="67"/>
      <c r="G137" s="67"/>
      <c r="H137" s="67"/>
      <c r="I137" s="67"/>
      <c r="J137" s="67"/>
      <c r="K137" s="67"/>
      <c r="L137" s="67"/>
      <c r="M137" s="67"/>
    </row>
    <row r="138" spans="1:13" s="68" customFormat="1" ht="30" customHeight="1">
      <c r="A138" s="222"/>
      <c r="B138" s="100" t="s">
        <v>135</v>
      </c>
      <c r="C138" s="84"/>
      <c r="D138" s="67"/>
      <c r="E138" s="67"/>
      <c r="F138" s="67"/>
      <c r="G138" s="67"/>
      <c r="H138" s="67"/>
      <c r="I138" s="67"/>
      <c r="J138" s="67"/>
      <c r="K138" s="67"/>
      <c r="L138" s="67"/>
      <c r="M138" s="67"/>
    </row>
    <row r="139" spans="1:13" s="68" customFormat="1" ht="30" customHeight="1">
      <c r="A139" s="222"/>
      <c r="B139" s="100" t="s">
        <v>136</v>
      </c>
      <c r="C139" s="84"/>
      <c r="D139" s="67"/>
      <c r="E139" s="67"/>
      <c r="F139" s="67"/>
      <c r="G139" s="67"/>
      <c r="H139" s="67"/>
      <c r="I139" s="67"/>
      <c r="J139" s="67"/>
      <c r="K139" s="67"/>
      <c r="L139" s="67"/>
      <c r="M139" s="67"/>
    </row>
    <row r="140" spans="1:13" s="68" customFormat="1" ht="30" customHeight="1">
      <c r="A140" s="222"/>
      <c r="B140" s="100" t="s">
        <v>137</v>
      </c>
      <c r="C140" s="84"/>
      <c r="D140" s="67"/>
      <c r="E140" s="67"/>
      <c r="F140" s="67"/>
      <c r="G140" s="67"/>
      <c r="H140" s="67"/>
      <c r="I140" s="67"/>
      <c r="J140" s="67"/>
      <c r="K140" s="67"/>
      <c r="L140" s="67"/>
      <c r="M140" s="67"/>
    </row>
    <row r="141" spans="1:13" s="68" customFormat="1" ht="30" customHeight="1">
      <c r="A141" s="222"/>
      <c r="B141" s="100" t="s">
        <v>138</v>
      </c>
      <c r="C141" s="84"/>
      <c r="D141" s="67"/>
      <c r="E141" s="67"/>
      <c r="F141" s="67"/>
      <c r="G141" s="67"/>
      <c r="H141" s="67"/>
      <c r="I141" s="67"/>
      <c r="J141" s="67"/>
      <c r="K141" s="67"/>
      <c r="L141" s="67"/>
      <c r="M141" s="67"/>
    </row>
    <row r="142" spans="1:13" s="68" customFormat="1" ht="40.5" customHeight="1">
      <c r="A142" s="222"/>
      <c r="B142" s="119" t="s">
        <v>139</v>
      </c>
      <c r="C142" s="150"/>
      <c r="D142" s="67"/>
      <c r="E142" s="67"/>
      <c r="F142" s="67"/>
      <c r="G142" s="67"/>
      <c r="H142" s="67"/>
      <c r="I142" s="67"/>
      <c r="J142" s="67"/>
      <c r="K142" s="67"/>
      <c r="L142" s="67"/>
      <c r="M142" s="67"/>
    </row>
    <row r="143" spans="1:13" s="68" customFormat="1" ht="30" customHeight="1">
      <c r="A143" s="222"/>
      <c r="B143" s="97" t="s">
        <v>140</v>
      </c>
      <c r="C143" s="84"/>
      <c r="D143" s="67"/>
      <c r="E143" s="67"/>
      <c r="F143" s="67"/>
      <c r="G143" s="67"/>
      <c r="H143" s="67"/>
      <c r="I143" s="67"/>
      <c r="J143" s="67"/>
      <c r="K143" s="67"/>
      <c r="L143" s="67"/>
      <c r="M143" s="67"/>
    </row>
    <row r="144" spans="1:13" s="68" customFormat="1" ht="30" customHeight="1">
      <c r="A144" s="222"/>
      <c r="B144" s="97" t="s">
        <v>141</v>
      </c>
      <c r="C144" s="84"/>
      <c r="D144" s="67"/>
      <c r="E144" s="67"/>
      <c r="F144" s="67"/>
      <c r="G144" s="67"/>
      <c r="H144" s="67"/>
      <c r="I144" s="67"/>
      <c r="J144" s="67"/>
      <c r="K144" s="67"/>
      <c r="L144" s="67"/>
      <c r="M144" s="67"/>
    </row>
    <row r="145" spans="1:13" s="68" customFormat="1" ht="30" customHeight="1">
      <c r="A145" s="223"/>
      <c r="B145" s="97" t="s">
        <v>142</v>
      </c>
      <c r="C145" s="84"/>
      <c r="D145" s="67"/>
      <c r="E145" s="67"/>
      <c r="F145" s="67"/>
      <c r="G145" s="67"/>
      <c r="H145" s="67"/>
      <c r="I145" s="67"/>
      <c r="J145" s="67"/>
      <c r="K145" s="67"/>
      <c r="L145" s="67"/>
      <c r="M145" s="67"/>
    </row>
    <row r="146" spans="1:13" s="68" customFormat="1">
      <c r="A146" s="69"/>
      <c r="B146" s="70"/>
      <c r="C146" s="67"/>
      <c r="D146" s="67"/>
      <c r="E146" s="67"/>
      <c r="F146" s="67"/>
      <c r="G146" s="67"/>
      <c r="H146" s="67"/>
      <c r="I146" s="67"/>
      <c r="J146" s="67"/>
      <c r="K146" s="67"/>
      <c r="L146" s="67"/>
      <c r="M146" s="67"/>
    </row>
    <row r="147" spans="1:13" s="66" customFormat="1" ht="40.5" customHeight="1">
      <c r="A147" s="227" t="s">
        <v>143</v>
      </c>
      <c r="B147" s="122" t="s">
        <v>144</v>
      </c>
      <c r="C147" s="152"/>
      <c r="D147" s="65"/>
      <c r="E147" s="65"/>
      <c r="F147" s="65"/>
      <c r="G147" s="65"/>
      <c r="H147" s="65"/>
      <c r="I147" s="65"/>
      <c r="J147" s="65"/>
      <c r="K147" s="65"/>
      <c r="L147" s="65"/>
      <c r="M147" s="65"/>
    </row>
    <row r="148" spans="1:13" s="68" customFormat="1" ht="40.5" customHeight="1">
      <c r="A148" s="228"/>
      <c r="B148" s="121" t="s">
        <v>145</v>
      </c>
      <c r="C148" s="153"/>
      <c r="D148" s="67"/>
      <c r="E148" s="67"/>
      <c r="F148" s="67"/>
      <c r="G148" s="67"/>
      <c r="H148" s="67"/>
      <c r="I148" s="67"/>
      <c r="J148" s="67"/>
      <c r="K148" s="67"/>
      <c r="L148" s="67"/>
      <c r="M148" s="67"/>
    </row>
    <row r="149" spans="1:13" s="68" customFormat="1" ht="30" customHeight="1">
      <c r="A149" s="228"/>
      <c r="B149" s="100" t="s">
        <v>146</v>
      </c>
      <c r="C149" s="84"/>
      <c r="D149" s="67"/>
      <c r="E149" s="67"/>
      <c r="F149" s="67"/>
      <c r="G149" s="67"/>
      <c r="H149" s="67"/>
      <c r="I149" s="67"/>
      <c r="J149" s="67"/>
      <c r="K149" s="67"/>
      <c r="L149" s="67"/>
      <c r="M149" s="67"/>
    </row>
    <row r="150" spans="1:13" s="68" customFormat="1" ht="30" customHeight="1">
      <c r="A150" s="228"/>
      <c r="B150" s="100" t="s">
        <v>147</v>
      </c>
      <c r="C150" s="84"/>
      <c r="D150" s="67"/>
      <c r="E150" s="67"/>
      <c r="F150" s="67"/>
      <c r="G150" s="67"/>
      <c r="H150" s="67"/>
      <c r="I150" s="67"/>
      <c r="J150" s="67"/>
      <c r="K150" s="67"/>
      <c r="L150" s="67"/>
      <c r="M150" s="67"/>
    </row>
    <row r="151" spans="1:13" s="68" customFormat="1" ht="30" customHeight="1">
      <c r="A151" s="228"/>
      <c r="B151" s="100" t="s">
        <v>148</v>
      </c>
      <c r="C151" s="84"/>
      <c r="D151" s="67"/>
      <c r="E151" s="67"/>
      <c r="F151" s="67"/>
      <c r="G151" s="67"/>
      <c r="H151" s="67"/>
      <c r="I151" s="67"/>
      <c r="J151" s="67"/>
      <c r="K151" s="67"/>
      <c r="L151" s="67"/>
      <c r="M151" s="67"/>
    </row>
    <row r="152" spans="1:13" s="68" customFormat="1" ht="30" customHeight="1">
      <c r="A152" s="228"/>
      <c r="B152" s="101" t="s">
        <v>149</v>
      </c>
      <c r="C152" s="84"/>
      <c r="D152" s="67"/>
      <c r="E152" s="67"/>
      <c r="F152" s="67"/>
      <c r="G152" s="67"/>
      <c r="H152" s="67"/>
      <c r="I152" s="67"/>
      <c r="J152" s="67"/>
      <c r="K152" s="67"/>
      <c r="L152" s="67"/>
      <c r="M152" s="67"/>
    </row>
    <row r="153" spans="1:13" s="68" customFormat="1" ht="30" customHeight="1">
      <c r="A153" s="228"/>
      <c r="B153" s="99" t="s">
        <v>150</v>
      </c>
      <c r="C153" s="84"/>
      <c r="D153" s="67"/>
      <c r="E153" s="67"/>
      <c r="F153" s="67"/>
      <c r="G153" s="67"/>
      <c r="H153" s="67"/>
      <c r="I153" s="67"/>
      <c r="J153" s="67"/>
      <c r="K153" s="67"/>
      <c r="L153" s="67"/>
      <c r="M153" s="67"/>
    </row>
    <row r="154" spans="1:13" s="68" customFormat="1" ht="30" customHeight="1">
      <c r="A154" s="228"/>
      <c r="B154" s="100" t="s">
        <v>151</v>
      </c>
      <c r="C154" s="84"/>
      <c r="D154" s="67"/>
      <c r="E154" s="67"/>
      <c r="F154" s="67"/>
      <c r="G154" s="67"/>
      <c r="H154" s="67"/>
      <c r="I154" s="67"/>
      <c r="J154" s="67"/>
      <c r="K154" s="67"/>
      <c r="L154" s="67"/>
      <c r="M154" s="67"/>
    </row>
    <row r="155" spans="1:13" s="68" customFormat="1" ht="40.5" customHeight="1">
      <c r="A155" s="228"/>
      <c r="B155" s="119" t="s">
        <v>152</v>
      </c>
      <c r="C155" s="150"/>
      <c r="D155" s="67"/>
      <c r="E155" s="67"/>
      <c r="F155" s="67"/>
      <c r="G155" s="67"/>
      <c r="H155" s="67"/>
      <c r="I155" s="67"/>
      <c r="J155" s="67"/>
      <c r="K155" s="67"/>
      <c r="L155" s="67"/>
      <c r="M155" s="67"/>
    </row>
    <row r="156" spans="1:13" s="68" customFormat="1" ht="30" customHeight="1">
      <c r="A156" s="228"/>
      <c r="B156" s="100" t="s">
        <v>153</v>
      </c>
      <c r="C156" s="84"/>
      <c r="D156" s="67"/>
      <c r="E156" s="67"/>
      <c r="F156" s="67"/>
      <c r="G156" s="67"/>
      <c r="H156" s="67"/>
      <c r="I156" s="67"/>
      <c r="J156" s="67"/>
      <c r="K156" s="67"/>
      <c r="L156" s="67"/>
      <c r="M156" s="67"/>
    </row>
    <row r="157" spans="1:13" s="68" customFormat="1" ht="30" customHeight="1">
      <c r="A157" s="228"/>
      <c r="B157" s="100" t="s">
        <v>154</v>
      </c>
      <c r="C157" s="84"/>
      <c r="D157" s="67"/>
      <c r="E157" s="67"/>
      <c r="F157" s="67"/>
      <c r="G157" s="67"/>
      <c r="H157" s="67"/>
      <c r="I157" s="67"/>
      <c r="J157" s="67"/>
      <c r="K157" s="67"/>
      <c r="L157" s="67"/>
      <c r="M157" s="67"/>
    </row>
    <row r="158" spans="1:13" s="68" customFormat="1" ht="30" customHeight="1">
      <c r="A158" s="228"/>
      <c r="B158" s="100" t="s">
        <v>155</v>
      </c>
      <c r="C158" s="84"/>
      <c r="D158" s="67"/>
      <c r="E158" s="67"/>
      <c r="F158" s="67"/>
      <c r="G158" s="67"/>
      <c r="H158" s="67"/>
      <c r="I158" s="67"/>
      <c r="J158" s="67"/>
      <c r="K158" s="67"/>
      <c r="L158" s="67"/>
      <c r="M158" s="67"/>
    </row>
    <row r="159" spans="1:13" s="68" customFormat="1" ht="30" customHeight="1">
      <c r="A159" s="228"/>
      <c r="B159" s="100" t="s">
        <v>156</v>
      </c>
      <c r="C159" s="84"/>
      <c r="D159" s="67"/>
      <c r="E159" s="67"/>
      <c r="F159" s="67"/>
      <c r="G159" s="67"/>
      <c r="H159" s="67"/>
      <c r="I159" s="67"/>
      <c r="J159" s="67"/>
      <c r="K159" s="67"/>
      <c r="L159" s="67"/>
      <c r="M159" s="67"/>
    </row>
    <row r="160" spans="1:13" s="68" customFormat="1" ht="30" customHeight="1">
      <c r="A160" s="228"/>
      <c r="B160" s="100" t="s">
        <v>157</v>
      </c>
      <c r="C160" s="84"/>
      <c r="D160" s="67"/>
      <c r="E160" s="67"/>
      <c r="F160" s="67"/>
      <c r="G160" s="67"/>
      <c r="H160" s="67"/>
      <c r="I160" s="67"/>
      <c r="J160" s="67"/>
      <c r="K160" s="67"/>
      <c r="L160" s="67"/>
      <c r="M160" s="67"/>
    </row>
    <row r="161" spans="1:13" s="68" customFormat="1" ht="40.5" customHeight="1">
      <c r="A161" s="228"/>
      <c r="B161" s="119" t="s">
        <v>158</v>
      </c>
      <c r="C161" s="150"/>
      <c r="D161" s="67"/>
      <c r="E161" s="67"/>
      <c r="F161" s="67"/>
      <c r="G161" s="67"/>
      <c r="H161" s="67"/>
      <c r="I161" s="67"/>
      <c r="J161" s="67"/>
      <c r="K161" s="67"/>
      <c r="L161" s="67"/>
      <c r="M161" s="67"/>
    </row>
    <row r="162" spans="1:13" s="68" customFormat="1" ht="30" customHeight="1">
      <c r="A162" s="228"/>
      <c r="B162" s="100" t="s">
        <v>159</v>
      </c>
      <c r="C162" s="84"/>
      <c r="D162" s="67"/>
      <c r="E162" s="67"/>
      <c r="F162" s="67"/>
      <c r="G162" s="67"/>
      <c r="H162" s="67"/>
      <c r="I162" s="67"/>
      <c r="J162" s="67"/>
      <c r="K162" s="67"/>
      <c r="L162" s="67"/>
      <c r="M162" s="67"/>
    </row>
    <row r="163" spans="1:13" s="68" customFormat="1" ht="30" customHeight="1">
      <c r="A163" s="228"/>
      <c r="B163" s="100" t="s">
        <v>160</v>
      </c>
      <c r="C163" s="84"/>
      <c r="D163" s="67"/>
      <c r="E163" s="67"/>
      <c r="F163" s="67"/>
      <c r="G163" s="67"/>
      <c r="H163" s="67"/>
      <c r="I163" s="67"/>
      <c r="J163" s="67"/>
      <c r="K163" s="67"/>
      <c r="L163" s="67"/>
      <c r="M163" s="67"/>
    </row>
    <row r="164" spans="1:13" s="68" customFormat="1" ht="30" customHeight="1">
      <c r="A164" s="228"/>
      <c r="B164" s="100" t="s">
        <v>161</v>
      </c>
      <c r="C164" s="84"/>
      <c r="D164" s="67"/>
      <c r="E164" s="67"/>
      <c r="F164" s="67"/>
      <c r="G164" s="67"/>
      <c r="H164" s="67"/>
      <c r="I164" s="67"/>
      <c r="J164" s="67"/>
      <c r="K164" s="67"/>
      <c r="L164" s="67"/>
      <c r="M164" s="67"/>
    </row>
    <row r="165" spans="1:13" s="68" customFormat="1" ht="30" customHeight="1">
      <c r="A165" s="228"/>
      <c r="B165" s="100" t="s">
        <v>162</v>
      </c>
      <c r="C165" s="84"/>
      <c r="D165" s="67"/>
      <c r="E165" s="67"/>
      <c r="F165" s="67"/>
      <c r="G165" s="67"/>
      <c r="H165" s="67"/>
      <c r="I165" s="67"/>
      <c r="J165" s="67"/>
      <c r="K165" s="67"/>
      <c r="L165" s="67"/>
      <c r="M165" s="67"/>
    </row>
    <row r="166" spans="1:13" s="68" customFormat="1" ht="30" customHeight="1">
      <c r="A166" s="228"/>
      <c r="B166" s="100" t="s">
        <v>163</v>
      </c>
      <c r="C166" s="84"/>
      <c r="D166" s="67"/>
      <c r="E166" s="67"/>
      <c r="F166" s="67"/>
      <c r="G166" s="67"/>
      <c r="H166" s="67"/>
      <c r="I166" s="67"/>
      <c r="J166" s="67"/>
      <c r="K166" s="67"/>
      <c r="L166" s="67"/>
      <c r="M166" s="67"/>
    </row>
    <row r="167" spans="1:13" s="68" customFormat="1" ht="30" customHeight="1">
      <c r="A167" s="228"/>
      <c r="B167" s="100" t="s">
        <v>164</v>
      </c>
      <c r="C167" s="84"/>
      <c r="D167" s="67"/>
      <c r="E167" s="67"/>
      <c r="F167" s="67"/>
      <c r="G167" s="67"/>
      <c r="H167" s="67"/>
      <c r="I167" s="67"/>
      <c r="J167" s="67"/>
      <c r="K167" s="67"/>
      <c r="L167" s="67"/>
      <c r="M167" s="67"/>
    </row>
    <row r="168" spans="1:13" s="68" customFormat="1" ht="45">
      <c r="A168" s="228"/>
      <c r="B168" s="100" t="s">
        <v>165</v>
      </c>
      <c r="C168" s="84"/>
      <c r="D168" s="67"/>
      <c r="E168" s="67"/>
      <c r="F168" s="67"/>
      <c r="G168" s="67"/>
      <c r="H168" s="67"/>
      <c r="I168" s="67"/>
      <c r="J168" s="67"/>
      <c r="K168" s="67"/>
      <c r="L168" s="67"/>
      <c r="M168" s="67"/>
    </row>
    <row r="169" spans="1:13" s="68" customFormat="1" ht="40.5" customHeight="1">
      <c r="A169" s="228"/>
      <c r="B169" s="119" t="s">
        <v>166</v>
      </c>
      <c r="C169" s="150"/>
      <c r="D169" s="67"/>
      <c r="E169" s="67"/>
      <c r="F169" s="67"/>
      <c r="G169" s="67"/>
      <c r="H169" s="67"/>
      <c r="I169" s="67"/>
      <c r="J169" s="67"/>
      <c r="K169" s="67"/>
      <c r="L169" s="67"/>
      <c r="M169" s="67"/>
    </row>
    <row r="170" spans="1:13" s="68" customFormat="1" ht="30" customHeight="1">
      <c r="A170" s="228"/>
      <c r="B170" s="99" t="s">
        <v>167</v>
      </c>
      <c r="C170" s="84"/>
      <c r="D170" s="67"/>
      <c r="E170" s="67"/>
      <c r="F170" s="67"/>
      <c r="G170" s="67"/>
      <c r="H170" s="67"/>
      <c r="I170" s="67"/>
      <c r="J170" s="67"/>
      <c r="K170" s="67"/>
      <c r="L170" s="67"/>
      <c r="M170" s="67"/>
    </row>
    <row r="171" spans="1:13" s="68" customFormat="1" ht="30" customHeight="1">
      <c r="A171" s="229"/>
      <c r="B171" s="99" t="s">
        <v>168</v>
      </c>
      <c r="C171" s="84"/>
      <c r="D171" s="67"/>
      <c r="E171" s="67"/>
      <c r="F171" s="67"/>
      <c r="G171" s="67"/>
      <c r="H171" s="67"/>
      <c r="I171" s="67"/>
      <c r="J171" s="67"/>
      <c r="K171" s="67"/>
      <c r="L171" s="67"/>
      <c r="M171" s="67"/>
    </row>
    <row r="172" spans="1:13" s="68" customFormat="1">
      <c r="A172" s="69"/>
      <c r="B172" s="70"/>
      <c r="C172" s="151"/>
      <c r="D172" s="67"/>
      <c r="E172" s="67"/>
      <c r="F172" s="67"/>
      <c r="G172" s="67"/>
      <c r="H172" s="67"/>
      <c r="I172" s="67"/>
      <c r="J172" s="67"/>
      <c r="K172" s="67"/>
      <c r="L172" s="67"/>
      <c r="M172" s="67"/>
    </row>
    <row r="173" spans="1:13" s="66" customFormat="1" ht="40.5" customHeight="1">
      <c r="A173" s="224" t="s">
        <v>169</v>
      </c>
      <c r="B173" s="114" t="s">
        <v>170</v>
      </c>
      <c r="C173" s="154"/>
      <c r="D173" s="65"/>
      <c r="E173" s="65"/>
      <c r="F173" s="65"/>
      <c r="G173" s="65"/>
      <c r="H173" s="65"/>
      <c r="I173" s="65"/>
      <c r="J173" s="65"/>
      <c r="K173" s="65"/>
      <c r="L173" s="65"/>
      <c r="M173" s="65"/>
    </row>
    <row r="174" spans="1:13" s="68" customFormat="1" ht="60" customHeight="1">
      <c r="A174" s="225"/>
      <c r="B174" s="71" t="s">
        <v>171</v>
      </c>
      <c r="C174" s="89"/>
      <c r="D174" s="67"/>
      <c r="E174" s="67"/>
      <c r="F174" s="67"/>
      <c r="G174" s="67"/>
      <c r="H174" s="67"/>
      <c r="I174" s="67"/>
      <c r="J174" s="67"/>
      <c r="K174" s="67"/>
      <c r="L174" s="67"/>
      <c r="M174" s="67"/>
    </row>
    <row r="175" spans="1:13" s="68" customFormat="1" ht="60" customHeight="1">
      <c r="A175" s="225"/>
      <c r="B175" s="71" t="s">
        <v>172</v>
      </c>
      <c r="C175" s="84"/>
      <c r="D175" s="67"/>
      <c r="E175" s="67"/>
      <c r="F175" s="67"/>
      <c r="G175" s="67"/>
      <c r="H175" s="67"/>
      <c r="I175" s="67"/>
      <c r="J175" s="67"/>
      <c r="K175" s="67"/>
      <c r="L175" s="67"/>
      <c r="M175" s="67"/>
    </row>
    <row r="176" spans="1:13" s="68" customFormat="1" ht="60" customHeight="1">
      <c r="A176" s="225"/>
      <c r="B176" s="71" t="s">
        <v>173</v>
      </c>
      <c r="C176" s="89"/>
      <c r="D176" s="67"/>
      <c r="E176" s="67"/>
      <c r="F176" s="67"/>
      <c r="G176" s="67"/>
      <c r="H176" s="67"/>
      <c r="I176" s="67"/>
      <c r="J176" s="67"/>
      <c r="K176" s="67"/>
      <c r="L176" s="67"/>
      <c r="M176" s="67"/>
    </row>
    <row r="177" spans="1:13" s="68" customFormat="1" ht="60" customHeight="1">
      <c r="A177" s="225"/>
      <c r="B177" s="71" t="s">
        <v>174</v>
      </c>
      <c r="C177" s="89"/>
      <c r="D177" s="67"/>
      <c r="E177" s="67"/>
      <c r="F177" s="67"/>
      <c r="G177" s="67"/>
      <c r="H177" s="67"/>
      <c r="I177" s="67"/>
      <c r="J177" s="67"/>
      <c r="K177" s="67"/>
      <c r="L177" s="67"/>
      <c r="M177" s="67"/>
    </row>
    <row r="178" spans="1:13" s="68" customFormat="1" ht="90">
      <c r="A178" s="225"/>
      <c r="B178" s="71" t="s">
        <v>175</v>
      </c>
      <c r="C178" s="89"/>
      <c r="D178" s="67"/>
      <c r="E178" s="67"/>
      <c r="F178" s="67"/>
      <c r="G178" s="67"/>
      <c r="H178" s="67"/>
      <c r="I178" s="67"/>
      <c r="J178" s="67"/>
      <c r="K178" s="67"/>
      <c r="L178" s="67"/>
      <c r="M178" s="67"/>
    </row>
    <row r="179" spans="1:13" s="68" customFormat="1" ht="60" customHeight="1">
      <c r="A179" s="225"/>
      <c r="B179" s="71" t="s">
        <v>176</v>
      </c>
      <c r="C179" s="84"/>
      <c r="D179" s="67"/>
      <c r="E179" s="67"/>
      <c r="F179" s="67"/>
      <c r="G179" s="67"/>
      <c r="H179" s="67"/>
      <c r="I179" s="67"/>
      <c r="J179" s="67"/>
      <c r="K179" s="67"/>
      <c r="L179" s="67"/>
      <c r="M179" s="67"/>
    </row>
    <row r="180" spans="1:13" s="68" customFormat="1" ht="60" customHeight="1">
      <c r="A180" s="225"/>
      <c r="B180" s="71" t="s">
        <v>177</v>
      </c>
      <c r="C180" s="89"/>
      <c r="D180" s="67"/>
      <c r="E180" s="67"/>
      <c r="F180" s="67"/>
      <c r="G180" s="67"/>
      <c r="H180" s="67"/>
      <c r="I180" s="67"/>
      <c r="J180" s="67"/>
      <c r="K180" s="67"/>
      <c r="L180" s="67"/>
      <c r="M180" s="67"/>
    </row>
    <row r="181" spans="1:13" s="68" customFormat="1" ht="60" customHeight="1">
      <c r="A181" s="226"/>
      <c r="B181" s="71" t="s">
        <v>178</v>
      </c>
      <c r="C181" s="89"/>
      <c r="D181" s="67"/>
      <c r="E181" s="67"/>
      <c r="F181" s="67"/>
      <c r="G181" s="67"/>
      <c r="H181" s="67"/>
      <c r="I181" s="67"/>
      <c r="J181" s="67"/>
      <c r="K181" s="67"/>
      <c r="L181" s="67"/>
      <c r="M181" s="67"/>
    </row>
  </sheetData>
  <mergeCells count="6">
    <mergeCell ref="A2:A6"/>
    <mergeCell ref="A8:A53"/>
    <mergeCell ref="B2:C2"/>
    <mergeCell ref="A55:A145"/>
    <mergeCell ref="A173:A181"/>
    <mergeCell ref="A147:A171"/>
  </mergeCells>
  <conditionalFormatting sqref="C10:C24 C37:C40 C126:C128">
    <cfRule type="cellIs" dxfId="118" priority="129" operator="equal">
      <formula>1</formula>
    </cfRule>
    <cfRule type="cellIs" dxfId="117" priority="130" operator="equal">
      <formula>2</formula>
    </cfRule>
    <cfRule type="cellIs" dxfId="116" priority="131" operator="equal">
      <formula>3</formula>
    </cfRule>
    <cfRule type="cellIs" dxfId="115" priority="132" operator="equal">
      <formula>4</formula>
    </cfRule>
  </conditionalFormatting>
  <conditionalFormatting sqref="C26:C28 C174:C181">
    <cfRule type="cellIs" dxfId="114" priority="125" operator="equal">
      <formula>1</formula>
    </cfRule>
    <cfRule type="cellIs" dxfId="113" priority="126" operator="equal">
      <formula>2</formula>
    </cfRule>
    <cfRule type="cellIs" dxfId="112" priority="127" operator="equal">
      <formula>3</formula>
    </cfRule>
    <cfRule type="cellIs" dxfId="111" priority="128" operator="equal">
      <formula>4</formula>
    </cfRule>
  </conditionalFormatting>
  <conditionalFormatting sqref="C30:C35">
    <cfRule type="cellIs" dxfId="110" priority="121" operator="equal">
      <formula>1</formula>
    </cfRule>
    <cfRule type="cellIs" dxfId="109" priority="122" operator="equal">
      <formula>2</formula>
    </cfRule>
    <cfRule type="cellIs" dxfId="108" priority="123" operator="equal">
      <formula>3</formula>
    </cfRule>
    <cfRule type="cellIs" dxfId="107" priority="124" operator="equal">
      <formula>4</formula>
    </cfRule>
  </conditionalFormatting>
  <conditionalFormatting sqref="C42:C44">
    <cfRule type="cellIs" dxfId="106" priority="117" operator="equal">
      <formula>1</formula>
    </cfRule>
    <cfRule type="cellIs" dxfId="105" priority="118" operator="equal">
      <formula>2</formula>
    </cfRule>
    <cfRule type="cellIs" dxfId="104" priority="119" operator="equal">
      <formula>3</formula>
    </cfRule>
    <cfRule type="cellIs" dxfId="103" priority="120" operator="equal">
      <formula>4</formula>
    </cfRule>
  </conditionalFormatting>
  <conditionalFormatting sqref="C46:C48">
    <cfRule type="cellIs" dxfId="102" priority="113" operator="equal">
      <formula>1</formula>
    </cfRule>
    <cfRule type="cellIs" dxfId="101" priority="114" operator="equal">
      <formula>2</formula>
    </cfRule>
    <cfRule type="cellIs" dxfId="100" priority="115" operator="equal">
      <formula>3</formula>
    </cfRule>
    <cfRule type="cellIs" dxfId="99" priority="116" operator="equal">
      <formula>4</formula>
    </cfRule>
  </conditionalFormatting>
  <conditionalFormatting sqref="C50:C53">
    <cfRule type="cellIs" dxfId="98" priority="45" operator="equal">
      <formula>1</formula>
    </cfRule>
    <cfRule type="cellIs" dxfId="97" priority="46" operator="equal">
      <formula>2</formula>
    </cfRule>
    <cfRule type="cellIs" dxfId="96" priority="47" operator="equal">
      <formula>3</formula>
    </cfRule>
    <cfRule type="cellIs" dxfId="95" priority="48" operator="equal">
      <formula>4</formula>
    </cfRule>
  </conditionalFormatting>
  <conditionalFormatting sqref="C57:C63">
    <cfRule type="cellIs" dxfId="94" priority="41" operator="equal">
      <formula>1</formula>
    </cfRule>
    <cfRule type="cellIs" dxfId="93" priority="42" operator="equal">
      <formula>2</formula>
    </cfRule>
    <cfRule type="cellIs" dxfId="92" priority="43" operator="equal">
      <formula>3</formula>
    </cfRule>
    <cfRule type="cellIs" dxfId="91" priority="44" operator="equal">
      <formula>4</formula>
    </cfRule>
  </conditionalFormatting>
  <conditionalFormatting sqref="C65:C73">
    <cfRule type="cellIs" dxfId="90" priority="105" operator="equal">
      <formula>1</formula>
    </cfRule>
    <cfRule type="cellIs" dxfId="89" priority="106" operator="equal">
      <formula>2</formula>
    </cfRule>
    <cfRule type="cellIs" dxfId="88" priority="107" operator="equal">
      <formula>3</formula>
    </cfRule>
    <cfRule type="cellIs" dxfId="87" priority="108" operator="equal">
      <formula>4</formula>
    </cfRule>
  </conditionalFormatting>
  <conditionalFormatting sqref="C75:C92">
    <cfRule type="cellIs" dxfId="86" priority="25" operator="equal">
      <formula>1</formula>
    </cfRule>
    <cfRule type="cellIs" dxfId="85" priority="26" operator="equal">
      <formula>2</formula>
    </cfRule>
    <cfRule type="cellIs" dxfId="84" priority="27" operator="equal">
      <formula>3</formula>
    </cfRule>
    <cfRule type="cellIs" dxfId="83" priority="28" operator="equal">
      <formula>4</formula>
    </cfRule>
  </conditionalFormatting>
  <conditionalFormatting sqref="C94:C97">
    <cfRule type="cellIs" dxfId="82" priority="17" operator="equal">
      <formula>1</formula>
    </cfRule>
    <cfRule type="cellIs" dxfId="81" priority="18" operator="equal">
      <formula>2</formula>
    </cfRule>
    <cfRule type="cellIs" dxfId="80" priority="19" operator="equal">
      <formula>3</formula>
    </cfRule>
    <cfRule type="cellIs" dxfId="79" priority="20" operator="equal">
      <formula>4</formula>
    </cfRule>
  </conditionalFormatting>
  <conditionalFormatting sqref="C99:C102">
    <cfRule type="cellIs" dxfId="78" priority="9" operator="equal">
      <formula>1</formula>
    </cfRule>
    <cfRule type="cellIs" dxfId="77" priority="10" operator="equal">
      <formula>2</formula>
    </cfRule>
    <cfRule type="cellIs" dxfId="76" priority="11" operator="equal">
      <formula>3</formula>
    </cfRule>
    <cfRule type="cellIs" dxfId="75" priority="12" operator="equal">
      <formula>4</formula>
    </cfRule>
  </conditionalFormatting>
  <conditionalFormatting sqref="C104:C108">
    <cfRule type="cellIs" dxfId="74" priority="1" operator="equal">
      <formula>1</formula>
    </cfRule>
    <cfRule type="cellIs" dxfId="73" priority="2" operator="equal">
      <formula>2</formula>
    </cfRule>
    <cfRule type="cellIs" dxfId="72" priority="3" operator="equal">
      <formula>3</formula>
    </cfRule>
    <cfRule type="cellIs" dxfId="71" priority="4" operator="equal">
      <formula>4</formula>
    </cfRule>
  </conditionalFormatting>
  <conditionalFormatting sqref="C110:C112">
    <cfRule type="cellIs" dxfId="70" priority="89" operator="equal">
      <formula>1</formula>
    </cfRule>
    <cfRule type="cellIs" dxfId="69" priority="90" operator="equal">
      <formula>2</formula>
    </cfRule>
    <cfRule type="cellIs" dxfId="68" priority="91" operator="equal">
      <formula>3</formula>
    </cfRule>
    <cfRule type="cellIs" dxfId="67" priority="92" operator="equal">
      <formula>4</formula>
    </cfRule>
  </conditionalFormatting>
  <conditionalFormatting sqref="C114:C120">
    <cfRule type="cellIs" dxfId="66" priority="85" operator="equal">
      <formula>1</formula>
    </cfRule>
    <cfRule type="cellIs" dxfId="65" priority="86" operator="equal">
      <formula>2</formula>
    </cfRule>
    <cfRule type="cellIs" dxfId="64" priority="87" operator="equal">
      <formula>3</formula>
    </cfRule>
    <cfRule type="cellIs" dxfId="63" priority="88" operator="equal">
      <formula>4</formula>
    </cfRule>
  </conditionalFormatting>
  <conditionalFormatting sqref="C122:C124">
    <cfRule type="cellIs" dxfId="62" priority="81" operator="equal">
      <formula>1</formula>
    </cfRule>
    <cfRule type="cellIs" dxfId="61" priority="82" operator="equal">
      <formula>2</formula>
    </cfRule>
    <cfRule type="cellIs" dxfId="60" priority="83" operator="equal">
      <formula>3</formula>
    </cfRule>
    <cfRule type="cellIs" dxfId="59" priority="84" operator="equal">
      <formula>4</formula>
    </cfRule>
  </conditionalFormatting>
  <conditionalFormatting sqref="C130:C131">
    <cfRule type="cellIs" dxfId="58" priority="77" operator="equal">
      <formula>1</formula>
    </cfRule>
    <cfRule type="cellIs" dxfId="57" priority="78" operator="equal">
      <formula>2</formula>
    </cfRule>
    <cfRule type="cellIs" dxfId="56" priority="79" operator="equal">
      <formula>3</formula>
    </cfRule>
    <cfRule type="cellIs" dxfId="55" priority="80" operator="equal">
      <formula>4</formula>
    </cfRule>
  </conditionalFormatting>
  <conditionalFormatting sqref="C133:C134">
    <cfRule type="cellIs" dxfId="54" priority="73" operator="equal">
      <formula>1</formula>
    </cfRule>
    <cfRule type="cellIs" dxfId="53" priority="74" operator="equal">
      <formula>2</formula>
    </cfRule>
    <cfRule type="cellIs" dxfId="52" priority="75" operator="equal">
      <formula>3</formula>
    </cfRule>
    <cfRule type="cellIs" dxfId="51" priority="76" operator="equal">
      <formula>4</formula>
    </cfRule>
  </conditionalFormatting>
  <conditionalFormatting sqref="C136:C141 C143:C145">
    <cfRule type="cellIs" dxfId="50" priority="69" operator="equal">
      <formula>1</formula>
    </cfRule>
    <cfRule type="cellIs" dxfId="49" priority="70" operator="equal">
      <formula>2</formula>
    </cfRule>
    <cfRule type="cellIs" dxfId="48" priority="71" operator="equal">
      <formula>3</formula>
    </cfRule>
    <cfRule type="cellIs" dxfId="47" priority="72" operator="equal">
      <formula>4</formula>
    </cfRule>
  </conditionalFormatting>
  <conditionalFormatting sqref="C149:C154">
    <cfRule type="cellIs" dxfId="46" priority="65" operator="equal">
      <formula>1</formula>
    </cfRule>
    <cfRule type="cellIs" dxfId="45" priority="66" operator="equal">
      <formula>2</formula>
    </cfRule>
    <cfRule type="cellIs" dxfId="44" priority="67" operator="equal">
      <formula>3</formula>
    </cfRule>
    <cfRule type="cellIs" dxfId="43" priority="68" operator="equal">
      <formula>4</formula>
    </cfRule>
  </conditionalFormatting>
  <conditionalFormatting sqref="C156:C160">
    <cfRule type="cellIs" dxfId="42" priority="61" operator="equal">
      <formula>1</formula>
    </cfRule>
    <cfRule type="cellIs" dxfId="41" priority="62" operator="equal">
      <formula>2</formula>
    </cfRule>
    <cfRule type="cellIs" dxfId="40" priority="63" operator="equal">
      <formula>3</formula>
    </cfRule>
    <cfRule type="cellIs" dxfId="39" priority="64" operator="equal">
      <formula>4</formula>
    </cfRule>
  </conditionalFormatting>
  <conditionalFormatting sqref="C162:C168">
    <cfRule type="cellIs" dxfId="38" priority="57" operator="equal">
      <formula>1</formula>
    </cfRule>
    <cfRule type="cellIs" dxfId="37" priority="58" operator="equal">
      <formula>2</formula>
    </cfRule>
    <cfRule type="cellIs" dxfId="36" priority="59" operator="equal">
      <formula>3</formula>
    </cfRule>
    <cfRule type="cellIs" dxfId="35" priority="60" operator="equal">
      <formula>4</formula>
    </cfRule>
  </conditionalFormatting>
  <conditionalFormatting sqref="C170:C171">
    <cfRule type="cellIs" dxfId="34" priority="53" operator="equal">
      <formula>1</formula>
    </cfRule>
    <cfRule type="cellIs" dxfId="33" priority="54" operator="equal">
      <formula>2</formula>
    </cfRule>
    <cfRule type="cellIs" dxfId="32" priority="55" operator="equal">
      <formula>3</formula>
    </cfRule>
    <cfRule type="cellIs" dxfId="31" priority="56" operator="equal">
      <formula>4</formula>
    </cfRule>
  </conditionalFormatting>
  <dataValidations count="2">
    <dataValidation type="date" operator="greaterThan" allowBlank="1" showInputMessage="1" showErrorMessage="1" prompt="DD/MM/AAAA" sqref="C6" xr:uid="{EBEF1AA6-E7B4-4B77-BBD2-7CAFBA083D7C}">
      <formula1>42005</formula1>
    </dataValidation>
    <dataValidation type="list" allowBlank="1" showErrorMessage="1" error="Ingrese un valor entre 1 y 4" prompt="Seleccione una opción de la lista despegable." sqref="C10:C24 C26:C28 C30:C35 C37:C40 C42:C44 C46:C48 C50:C53 C174:C181 C57:C63 C65:C73 C75:C92 C94:C97 C99:C102 C110:C112 C114:C120 C122:C124 C126:C128 C130:C131 C133:C145 C149:C154 C156:C160 C162:C168 C170:C171 C104:C108" xr:uid="{8B126F6D-8405-4E3D-90CA-8168CC4AF830}">
      <formula1>Niveles</formula1>
    </dataValidation>
  </dataValidations>
  <printOptions horizontalCentered="1" verticalCentered="1"/>
  <pageMargins left="0.25" right="0.25" top="0.75" bottom="0.75" header="0.3" footer="0.3"/>
  <pageSetup paperSize="9" scale="96" fitToWidth="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tabColor theme="9" tint="-0.499984740745262"/>
  </sheetPr>
  <dimension ref="A1:N54"/>
  <sheetViews>
    <sheetView showGridLines="0" topLeftCell="A2" zoomScale="120" zoomScaleNormal="120" workbookViewId="0">
      <selection activeCell="C12" sqref="C12:C18"/>
    </sheetView>
  </sheetViews>
  <sheetFormatPr defaultColWidth="11.42578125" defaultRowHeight="15"/>
  <cols>
    <col min="1" max="1" width="1.42578125" style="2" customWidth="1"/>
    <col min="2" max="2" width="71.140625" style="14" customWidth="1"/>
    <col min="3" max="3" width="16.42578125" style="15" customWidth="1"/>
    <col min="4" max="4" width="1.5703125" style="15" customWidth="1"/>
    <col min="5" max="5" width="34.7109375" style="194" customWidth="1"/>
    <col min="6" max="6" width="5.5703125" style="146" customWidth="1"/>
    <col min="7" max="7" width="6.85546875" style="50" customWidth="1"/>
    <col min="8" max="8" width="9.85546875" style="50" customWidth="1"/>
    <col min="9" max="9" width="10" style="50" customWidth="1"/>
    <col min="10" max="10" width="9.5703125" style="50" customWidth="1"/>
    <col min="11" max="12" width="11.42578125" style="2"/>
    <col min="13" max="13" width="11.42578125" style="131"/>
    <col min="14" max="16384" width="11.42578125" style="2"/>
  </cols>
  <sheetData>
    <row r="1" spans="1:13" ht="15.75" hidden="1" thickBot="1">
      <c r="E1" s="210">
        <v>100</v>
      </c>
    </row>
    <row r="2" spans="1:13" ht="16.5" thickBot="1">
      <c r="A2" s="125"/>
      <c r="B2" s="234" t="s">
        <v>179</v>
      </c>
      <c r="C2" s="235"/>
      <c r="D2" s="201"/>
      <c r="F2" s="132"/>
    </row>
    <row r="3" spans="1:13" ht="15.75" thickBot="1">
      <c r="A3" s="125"/>
      <c r="B3" s="40" t="s">
        <v>180</v>
      </c>
      <c r="C3" s="16" t="s">
        <v>181</v>
      </c>
      <c r="D3" s="202"/>
      <c r="E3" s="2"/>
      <c r="F3" s="133"/>
      <c r="G3" s="134" t="s">
        <v>182</v>
      </c>
      <c r="H3" s="134" t="s">
        <v>183</v>
      </c>
      <c r="I3" s="134" t="s">
        <v>184</v>
      </c>
      <c r="J3" s="135">
        <v>100</v>
      </c>
    </row>
    <row r="4" spans="1:13" ht="21.75" customHeight="1">
      <c r="A4" s="125"/>
      <c r="B4" s="41" t="str">
        <f>+Autodiagnostico!B8</f>
        <v xml:space="preserve">  I. COMPETENCIAS ESPECÍFICAS PARA EL SEGUIMIENTO</v>
      </c>
      <c r="C4" s="127">
        <f>IFERROR(AVERAGE(C12:C18),0)</f>
        <v>0</v>
      </c>
      <c r="D4" s="198"/>
      <c r="E4" s="196">
        <f>C4*100</f>
        <v>0</v>
      </c>
      <c r="F4" s="136"/>
      <c r="G4" s="137">
        <f>IF(AND(C4&lt;=0.599), C4,NA())</f>
        <v>0</v>
      </c>
      <c r="H4" s="137" t="e">
        <f>IF(AND(C4&gt;=0.6, C4&lt;=0.799), C4,NA())</f>
        <v>#N/A</v>
      </c>
      <c r="I4" s="137" t="e">
        <f>IF(AND(C4&gt;=0.8, C4&lt;=0.999), C4,NA())</f>
        <v>#N/A</v>
      </c>
      <c r="J4" s="137" t="e">
        <f>IF(AND(C4=1), C4,NA())</f>
        <v>#N/A</v>
      </c>
    </row>
    <row r="5" spans="1:13" ht="21.75" customHeight="1">
      <c r="A5" s="125"/>
      <c r="B5" s="42" t="str">
        <f>+Autodiagnostico!B55</f>
        <v xml:space="preserve">  II. COMPETENCIAS ESPECÍFICAS PARA LA EVALUACIÓN</v>
      </c>
      <c r="C5" s="207">
        <f>IFERROR(AVERAGE(C22:C35),0)</f>
        <v>0</v>
      </c>
      <c r="D5" s="198"/>
      <c r="E5" s="196">
        <f t="shared" ref="E5:E6" si="0">C5*100</f>
        <v>0</v>
      </c>
      <c r="F5" s="138"/>
      <c r="G5" s="137">
        <f t="shared" ref="G5:G6" si="1">IF(AND(C5&lt;=0.599), C5,NA())</f>
        <v>0</v>
      </c>
      <c r="H5" s="137" t="e">
        <f t="shared" ref="H5:H6" si="2">IF(AND(C5&gt;=0.6, C5&lt;=0.799), C5,NA())</f>
        <v>#N/A</v>
      </c>
      <c r="I5" s="137" t="e">
        <f t="shared" ref="I5:I6" si="3">IF(AND(C5&gt;=0.8, C5&lt;=0.999), C5,NA())</f>
        <v>#N/A</v>
      </c>
      <c r="J5" s="137" t="e">
        <f t="shared" ref="J5:J6" si="4">IF(AND(C5=1), C5,NA())</f>
        <v>#N/A</v>
      </c>
    </row>
    <row r="6" spans="1:13" ht="21.75" customHeight="1" thickBot="1">
      <c r="A6" s="125"/>
      <c r="B6" s="43" t="str">
        <f>+Autodiagnostico!B147</f>
        <v xml:space="preserve"> III. COMPETENCIAS ESPECÍFICAS PARA LA GESTIÓN DEL CONOCIMIENTO</v>
      </c>
      <c r="C6" s="208">
        <f>IFERROR(AVERAGE(C39:C42),0)</f>
        <v>0</v>
      </c>
      <c r="D6" s="198"/>
      <c r="E6" s="196">
        <f t="shared" si="0"/>
        <v>0</v>
      </c>
      <c r="F6" s="138"/>
      <c r="G6" s="137">
        <f t="shared" si="1"/>
        <v>0</v>
      </c>
      <c r="H6" s="137" t="e">
        <f t="shared" si="2"/>
        <v>#N/A</v>
      </c>
      <c r="I6" s="137" t="e">
        <f t="shared" si="3"/>
        <v>#N/A</v>
      </c>
      <c r="J6" s="137" t="e">
        <f t="shared" si="4"/>
        <v>#N/A</v>
      </c>
    </row>
    <row r="7" spans="1:13" ht="14.25" customHeight="1" thickBot="1">
      <c r="A7" s="125"/>
      <c r="F7" s="136"/>
      <c r="G7" s="139"/>
      <c r="H7" s="139"/>
      <c r="I7" s="139"/>
      <c r="J7" s="139"/>
    </row>
    <row r="8" spans="1:13" ht="15.75">
      <c r="A8" s="125"/>
      <c r="B8" s="236" t="s">
        <v>185</v>
      </c>
      <c r="C8" s="237"/>
      <c r="D8" s="201"/>
      <c r="F8" s="132"/>
      <c r="G8" s="139"/>
      <c r="H8" s="139"/>
      <c r="I8" s="139"/>
      <c r="J8" s="139"/>
    </row>
    <row r="9" spans="1:13" customFormat="1" ht="16.5" thickBot="1">
      <c r="A9" s="126"/>
      <c r="B9" s="72"/>
      <c r="C9" s="72"/>
      <c r="D9" s="201"/>
      <c r="E9" s="195"/>
      <c r="F9" s="140"/>
      <c r="G9" s="139"/>
      <c r="H9" s="139"/>
      <c r="I9" s="139"/>
      <c r="J9" s="139"/>
      <c r="M9" s="130"/>
    </row>
    <row r="10" spans="1:13" ht="24.75" customHeight="1" thickBot="1">
      <c r="B10" s="238" t="str">
        <f>+Autodiagnostico!B8</f>
        <v xml:space="preserve">  I. COMPETENCIAS ESPECÍFICAS PARA EL SEGUIMIENTO</v>
      </c>
      <c r="C10" s="239"/>
      <c r="D10" s="203"/>
      <c r="F10" s="141"/>
      <c r="G10" s="139"/>
      <c r="H10" s="139"/>
      <c r="I10" s="139"/>
      <c r="J10" s="139"/>
    </row>
    <row r="11" spans="1:13" ht="15.75" thickBot="1">
      <c r="B11" s="79" t="s">
        <v>186</v>
      </c>
      <c r="C11" s="16" t="s">
        <v>187</v>
      </c>
      <c r="D11" s="202"/>
      <c r="F11" s="142"/>
      <c r="G11" s="139"/>
      <c r="H11" s="51"/>
      <c r="I11" s="139"/>
      <c r="J11" s="139"/>
    </row>
    <row r="12" spans="1:13" ht="26.25" customHeight="1">
      <c r="B12" s="75" t="str">
        <f>+Autodiagnostico!B9</f>
        <v>1. Diseñar el Plan de seguimiento, evaluación y gestión del conocimiento, en función a los objetivos que se espera alcanzar con el Plan / Programa / Proyecto.</v>
      </c>
      <c r="C12" s="127">
        <f>IFERROR(AVERAGE(BD!$D$2:$R$100)/4,0)</f>
        <v>0</v>
      </c>
      <c r="D12" s="199"/>
      <c r="E12" s="196">
        <f t="shared" ref="E12:E18" si="5">C12*100</f>
        <v>0</v>
      </c>
      <c r="F12" s="143" t="s">
        <v>188</v>
      </c>
      <c r="G12" s="137">
        <f>IF(AND(C12&lt;=0.599), C12,NA())</f>
        <v>0</v>
      </c>
      <c r="H12" s="137" t="e">
        <f>IF(AND(C12&gt;=0.6, C12&lt;=0.799), C12,NA())</f>
        <v>#N/A</v>
      </c>
      <c r="I12" s="137" t="e">
        <f>IF(AND(C12&gt;=0.8, C12&lt;=0.999), C12,NA())</f>
        <v>#N/A</v>
      </c>
      <c r="J12" s="137" t="e">
        <f>IF(AND(C12=1), C12,NA())</f>
        <v>#N/A</v>
      </c>
    </row>
    <row r="13" spans="1:13" ht="26.25" customHeight="1">
      <c r="B13" s="76" t="str">
        <f>+Autodiagnostico!B25</f>
        <v>2. Diseñar los instrumentos /herramientas de recojo de datos en función del plan de seguimiento, evaluación y gestión del conocimiento</v>
      </c>
      <c r="C13" s="128">
        <f>IFERROR(AVERAGE(BD!$S$2:$U$100)/4,0)</f>
        <v>0</v>
      </c>
      <c r="D13" s="199"/>
      <c r="E13" s="196">
        <f t="shared" si="5"/>
        <v>0</v>
      </c>
      <c r="F13" s="143" t="s">
        <v>189</v>
      </c>
      <c r="G13" s="137">
        <f t="shared" ref="G13:G18" si="6">IF(AND(C13&lt;=0.599), C13,NA())</f>
        <v>0</v>
      </c>
      <c r="H13" s="137" t="e">
        <f t="shared" ref="H13:H18" si="7">IF(AND(C13&gt;=0.6, C13&lt;=0.799), C13,NA())</f>
        <v>#N/A</v>
      </c>
      <c r="I13" s="137" t="e">
        <f t="shared" ref="I13:I18" si="8">IF(AND(C13&gt;=0.8, C13&lt;=0.999), C13,NA())</f>
        <v>#N/A</v>
      </c>
      <c r="J13" s="137" t="e">
        <f t="shared" ref="J13:J18" si="9">IF(AND(C13=1), C13,NA())</f>
        <v>#N/A</v>
      </c>
    </row>
    <row r="14" spans="1:13" ht="26.25" customHeight="1">
      <c r="B14" s="76" t="str">
        <f>+Autodiagnostico!B29</f>
        <v>3. Diseñar el proceso de recolección de datos en función a la herramienta/instrumento de recolección.</v>
      </c>
      <c r="C14" s="128">
        <f>IFERROR(AVERAGE(BD!$V$2:$AA$100)/4,0)</f>
        <v>0</v>
      </c>
      <c r="D14" s="199"/>
      <c r="E14" s="196">
        <f t="shared" si="5"/>
        <v>0</v>
      </c>
      <c r="F14" s="143" t="s">
        <v>190</v>
      </c>
      <c r="G14" s="137">
        <f t="shared" si="6"/>
        <v>0</v>
      </c>
      <c r="H14" s="137" t="e">
        <f t="shared" si="7"/>
        <v>#N/A</v>
      </c>
      <c r="I14" s="137" t="e">
        <f t="shared" si="8"/>
        <v>#N/A</v>
      </c>
      <c r="J14" s="137" t="e">
        <f t="shared" si="9"/>
        <v>#N/A</v>
      </c>
    </row>
    <row r="15" spans="1:13" ht="26.25" customHeight="1">
      <c r="B15" s="76" t="str">
        <f>+Autodiagnostico!B36</f>
        <v>4. Recolectar datos utilizando instrumentos/ herramientas de recojo de información acorde con los indicadores establecidos</v>
      </c>
      <c r="C15" s="128">
        <f>IFERROR(AVERAGE(BD!$AB$2:$AE$100)/4,0)</f>
        <v>0</v>
      </c>
      <c r="D15" s="199"/>
      <c r="E15" s="196">
        <f t="shared" si="5"/>
        <v>0</v>
      </c>
      <c r="F15" s="143" t="s">
        <v>191</v>
      </c>
      <c r="G15" s="137">
        <f t="shared" si="6"/>
        <v>0</v>
      </c>
      <c r="H15" s="137" t="e">
        <f t="shared" si="7"/>
        <v>#N/A</v>
      </c>
      <c r="I15" s="137" t="e">
        <f t="shared" si="8"/>
        <v>#N/A</v>
      </c>
      <c r="J15" s="137" t="e">
        <f t="shared" si="9"/>
        <v>#N/A</v>
      </c>
    </row>
    <row r="16" spans="1:13" ht="26.25" customHeight="1">
      <c r="B16" s="76" t="str">
        <f>+Autodiagnostico!B41</f>
        <v>5. Verificar la calidad del dato recolectado de acuerdo a los criterios preestablecidos.</v>
      </c>
      <c r="C16" s="128">
        <f>IFERROR(AVERAGE(BD!$AF$2:$AH$100)/4,0)</f>
        <v>0</v>
      </c>
      <c r="D16" s="199"/>
      <c r="E16" s="196">
        <f t="shared" si="5"/>
        <v>0</v>
      </c>
      <c r="F16" s="143" t="s">
        <v>192</v>
      </c>
      <c r="G16" s="137">
        <f t="shared" si="6"/>
        <v>0</v>
      </c>
      <c r="H16" s="137" t="e">
        <f t="shared" si="7"/>
        <v>#N/A</v>
      </c>
      <c r="I16" s="137" t="e">
        <f t="shared" si="8"/>
        <v>#N/A</v>
      </c>
      <c r="J16" s="137" t="e">
        <f t="shared" si="9"/>
        <v>#N/A</v>
      </c>
    </row>
    <row r="17" spans="2:10" ht="26.25" customHeight="1">
      <c r="B17" s="76" t="str">
        <f>+Autodiagnostico!B45</f>
        <v>6. Procesar los datos en función de las necesidades de análisis.</v>
      </c>
      <c r="C17" s="128">
        <f>IFERROR(AVERAGE(BD!$AI$2:$AK$100)/4,0)</f>
        <v>0</v>
      </c>
      <c r="D17" s="199"/>
      <c r="E17" s="196">
        <f t="shared" si="5"/>
        <v>0</v>
      </c>
      <c r="F17" s="143" t="s">
        <v>193</v>
      </c>
      <c r="G17" s="137">
        <f t="shared" si="6"/>
        <v>0</v>
      </c>
      <c r="H17" s="137" t="e">
        <f t="shared" si="7"/>
        <v>#N/A</v>
      </c>
      <c r="I17" s="137" t="e">
        <f t="shared" si="8"/>
        <v>#N/A</v>
      </c>
      <c r="J17" s="137" t="e">
        <f t="shared" si="9"/>
        <v>#N/A</v>
      </c>
    </row>
    <row r="18" spans="2:10" ht="26.25" customHeight="1" thickBot="1">
      <c r="B18" s="77" t="str">
        <f>+Autodiagnostico!B49</f>
        <v>7. Elaborar reportes de seguimiento proporcionando recomendaciones según los diversos usuarios.</v>
      </c>
      <c r="C18" s="129">
        <f>IFERROR(AVERAGE(BD!$AL$2:$AO$100)/4,0)</f>
        <v>0</v>
      </c>
      <c r="D18" s="199"/>
      <c r="E18" s="196">
        <f t="shared" si="5"/>
        <v>0</v>
      </c>
      <c r="F18" s="143" t="s">
        <v>194</v>
      </c>
      <c r="G18" s="137">
        <f t="shared" si="6"/>
        <v>0</v>
      </c>
      <c r="H18" s="137" t="e">
        <f t="shared" si="7"/>
        <v>#N/A</v>
      </c>
      <c r="I18" s="137" t="e">
        <f t="shared" si="8"/>
        <v>#N/A</v>
      </c>
      <c r="J18" s="137" t="e">
        <f t="shared" si="9"/>
        <v>#N/A</v>
      </c>
    </row>
    <row r="19" spans="2:10" ht="12.75" customHeight="1" thickBot="1">
      <c r="B19" s="44"/>
      <c r="F19" s="143"/>
      <c r="G19" s="137"/>
      <c r="H19" s="137"/>
      <c r="I19" s="137"/>
      <c r="J19" s="137"/>
    </row>
    <row r="20" spans="2:10" ht="24.75" customHeight="1" thickBot="1">
      <c r="B20" s="240" t="str">
        <f>+Autodiagnostico!B55</f>
        <v xml:space="preserve">  II. COMPETENCIAS ESPECÍFICAS PARA LA EVALUACIÓN</v>
      </c>
      <c r="C20" s="241"/>
      <c r="D20" s="203"/>
      <c r="E20" s="197"/>
      <c r="F20" s="141"/>
      <c r="G20" s="139"/>
      <c r="H20" s="139"/>
      <c r="I20" s="139"/>
      <c r="J20" s="139"/>
    </row>
    <row r="21" spans="2:10" ht="15.75" thickBot="1">
      <c r="B21" s="73" t="s">
        <v>186</v>
      </c>
      <c r="C21" s="74" t="s">
        <v>187</v>
      </c>
      <c r="D21" s="204"/>
      <c r="F21" s="142"/>
      <c r="G21" s="139"/>
      <c r="H21" s="139"/>
      <c r="I21" s="139"/>
      <c r="J21" s="139"/>
    </row>
    <row r="22" spans="2:10" ht="28.5" customHeight="1">
      <c r="B22" s="78" t="str">
        <f>+Autodiagnostico!B56</f>
        <v>1. Diseñar el plan de evaluación de acuerdo a las necesidades y usuarios del programa / proyecto / política.</v>
      </c>
      <c r="C22" s="127">
        <f>IFERROR(AVERAGE(BD!$AP$2:$AV$100)/4,0)</f>
        <v>0</v>
      </c>
      <c r="D22" s="199"/>
      <c r="E22" s="196">
        <f t="shared" ref="E22:E35" si="10">C22*100</f>
        <v>0</v>
      </c>
      <c r="F22" s="143" t="s">
        <v>188</v>
      </c>
      <c r="G22" s="137">
        <f>IF(AND(C22&lt;=0.599), C22,NA())</f>
        <v>0</v>
      </c>
      <c r="H22" s="137" t="e">
        <f>IF(AND(C22&gt;=0.6, C22&lt;=0.799), C22,NA())</f>
        <v>#N/A</v>
      </c>
      <c r="I22" s="137" t="e">
        <f>IF(AND(C22&gt;=0.8, C22&lt;=0.999), C22,NA())</f>
        <v>#N/A</v>
      </c>
      <c r="J22" s="137" t="e">
        <f>IF(AND(C22=1), C22,NA())</f>
        <v>#N/A</v>
      </c>
    </row>
    <row r="23" spans="2:10" ht="28.5" customHeight="1">
      <c r="B23" s="76" t="str">
        <f>+Autodiagnostico!B64</f>
        <v>2. Elaborar términos de referencia acorde al diseño de evaluación requerida.</v>
      </c>
      <c r="C23" s="128">
        <f>IFERROR(AVERAGE(BD!$AW$2:$BE$100)/4,0)</f>
        <v>0</v>
      </c>
      <c r="D23" s="199"/>
      <c r="E23" s="196">
        <f t="shared" si="10"/>
        <v>0</v>
      </c>
      <c r="F23" s="143" t="s">
        <v>189</v>
      </c>
      <c r="G23" s="137">
        <f t="shared" ref="G23:G34" si="11">IF(AND(C23&lt;=0.599), C23,NA())</f>
        <v>0</v>
      </c>
      <c r="H23" s="137" t="e">
        <f t="shared" ref="H23:H34" si="12">IF(AND(C23&gt;=0.6, C23&lt;=0.799), C23,NA())</f>
        <v>#N/A</v>
      </c>
      <c r="I23" s="137" t="e">
        <f t="shared" ref="I23:I34" si="13">IF(AND(C23&gt;=0.8, C23&lt;=0.999), C23,NA())</f>
        <v>#N/A</v>
      </c>
      <c r="J23" s="137" t="e">
        <f t="shared" ref="J23:J34" si="14">IF(AND(C23=1), C23,NA())</f>
        <v>#N/A</v>
      </c>
    </row>
    <row r="24" spans="2:10" ht="28.5" customHeight="1">
      <c r="B24" s="76" t="str">
        <f>+Autodiagnostico!B74</f>
        <v xml:space="preserve">3.Elaborar el diseño de las evaluaciones acorde a los objetivos de la evaluación </v>
      </c>
      <c r="C24" s="128">
        <f>IFERROR(AVERAGE(BD!$BF$2:$BW$100)/4,0)</f>
        <v>0</v>
      </c>
      <c r="D24" s="199"/>
      <c r="E24" s="196">
        <f t="shared" si="10"/>
        <v>0</v>
      </c>
      <c r="F24" s="143" t="s">
        <v>190</v>
      </c>
      <c r="G24" s="137">
        <f t="shared" si="11"/>
        <v>0</v>
      </c>
      <c r="H24" s="137" t="e">
        <f t="shared" si="12"/>
        <v>#N/A</v>
      </c>
      <c r="I24" s="137" t="e">
        <f t="shared" si="13"/>
        <v>#N/A</v>
      </c>
      <c r="J24" s="137" t="e">
        <f t="shared" si="14"/>
        <v>#N/A</v>
      </c>
    </row>
    <row r="25" spans="2:10" ht="28.5" customHeight="1">
      <c r="B25" s="76" t="str">
        <f>+Autodiagnostico!B93</f>
        <v>4. Elaborar instrumentos de recojo de datos válidos y confiables según el diseño de la evaluación.</v>
      </c>
      <c r="C25" s="128">
        <f>IFERROR(AVERAGE(BD!$BX$2:$CA$100)/4,0)</f>
        <v>0</v>
      </c>
      <c r="D25" s="199"/>
      <c r="E25" s="196">
        <f t="shared" si="10"/>
        <v>0</v>
      </c>
      <c r="F25" s="143" t="s">
        <v>191</v>
      </c>
      <c r="G25" s="137">
        <f t="shared" si="11"/>
        <v>0</v>
      </c>
      <c r="H25" s="137" t="e">
        <f t="shared" si="12"/>
        <v>#N/A</v>
      </c>
      <c r="I25" s="137" t="e">
        <f t="shared" si="13"/>
        <v>#N/A</v>
      </c>
      <c r="J25" s="137" t="e">
        <f t="shared" si="14"/>
        <v>#N/A</v>
      </c>
    </row>
    <row r="26" spans="2:10" ht="28.5" customHeight="1">
      <c r="B26" s="76" t="str">
        <f>+Autodiagnostico!B98</f>
        <v>5. Recolectar datos aplicando técnicas apropiadas con estándares de control y calidad.</v>
      </c>
      <c r="C26" s="128">
        <f>IFERROR(AVERAGE(BD!$CB$2:$CE$100)/4,0)</f>
        <v>0</v>
      </c>
      <c r="D26" s="199"/>
      <c r="E26" s="196">
        <f t="shared" si="10"/>
        <v>0</v>
      </c>
      <c r="F26" s="143" t="s">
        <v>192</v>
      </c>
      <c r="G26" s="137">
        <f t="shared" si="11"/>
        <v>0</v>
      </c>
      <c r="H26" s="137" t="e">
        <f t="shared" si="12"/>
        <v>#N/A</v>
      </c>
      <c r="I26" s="137" t="e">
        <f t="shared" si="13"/>
        <v>#N/A</v>
      </c>
      <c r="J26" s="137" t="e">
        <f t="shared" si="14"/>
        <v>#N/A</v>
      </c>
    </row>
    <row r="27" spans="2:10" ht="28.5" customHeight="1">
      <c r="B27" s="76" t="str">
        <f>+Autodiagnostico!B103</f>
        <v>6. Procesar los datos verificando su calidad.</v>
      </c>
      <c r="C27" s="128">
        <f>IFERROR(AVERAGE(BD!$CF$2:$CJ$100)/4,0)</f>
        <v>0</v>
      </c>
      <c r="D27" s="199"/>
      <c r="E27" s="196">
        <f t="shared" si="10"/>
        <v>0</v>
      </c>
      <c r="F27" s="143" t="s">
        <v>193</v>
      </c>
      <c r="G27" s="137">
        <f t="shared" si="11"/>
        <v>0</v>
      </c>
      <c r="H27" s="137" t="e">
        <f t="shared" si="12"/>
        <v>#N/A</v>
      </c>
      <c r="I27" s="137" t="e">
        <f t="shared" si="13"/>
        <v>#N/A</v>
      </c>
      <c r="J27" s="137" t="e">
        <f t="shared" si="14"/>
        <v>#N/A</v>
      </c>
    </row>
    <row r="28" spans="2:10" ht="28.5" customHeight="1">
      <c r="B28" s="76" t="str">
        <f>+Autodiagnostico!B109</f>
        <v xml:space="preserve">7. Categorizar la información de acuerdo a las preguntas y objetivos de la evaluación </v>
      </c>
      <c r="C28" s="128">
        <f>IFERROR(AVERAGE(BD!$CK$2:$CM$100)/4,0)</f>
        <v>0</v>
      </c>
      <c r="D28" s="199"/>
      <c r="E28" s="196">
        <f t="shared" si="10"/>
        <v>0</v>
      </c>
      <c r="F28" s="143" t="s">
        <v>194</v>
      </c>
      <c r="G28" s="137">
        <f t="shared" si="11"/>
        <v>0</v>
      </c>
      <c r="H28" s="137" t="e">
        <f t="shared" si="12"/>
        <v>#N/A</v>
      </c>
      <c r="I28" s="137" t="e">
        <f t="shared" si="13"/>
        <v>#N/A</v>
      </c>
      <c r="J28" s="137" t="e">
        <f t="shared" si="14"/>
        <v>#N/A</v>
      </c>
    </row>
    <row r="29" spans="2:10" ht="28.5" customHeight="1">
      <c r="B29" s="76" t="str">
        <f>+Autodiagnostico!B113</f>
        <v>8. Identificar los hallazgos significativos en función a las preguntas y objetivos de la evaluación</v>
      </c>
      <c r="C29" s="128">
        <f>IFERROR(AVERAGE(BD!$CN$2:$CT$100)/4,0)</f>
        <v>0</v>
      </c>
      <c r="D29" s="199"/>
      <c r="E29" s="196">
        <f t="shared" si="10"/>
        <v>0</v>
      </c>
      <c r="F29" s="143" t="s">
        <v>195</v>
      </c>
      <c r="G29" s="137">
        <f t="shared" si="11"/>
        <v>0</v>
      </c>
      <c r="H29" s="137" t="e">
        <f t="shared" si="12"/>
        <v>#N/A</v>
      </c>
      <c r="I29" s="137" t="e">
        <f t="shared" si="13"/>
        <v>#N/A</v>
      </c>
      <c r="J29" s="137" t="e">
        <f t="shared" si="14"/>
        <v>#N/A</v>
      </c>
    </row>
    <row r="30" spans="2:10" ht="28.5" customHeight="1">
      <c r="B30" s="76" t="str">
        <f>+Autodiagnostico!B121</f>
        <v xml:space="preserve">9. Formular las conclusiones sintetizando y comparando las evidencias con juicios de valor y mérito. </v>
      </c>
      <c r="C30" s="128">
        <f>IFERROR(AVERAGE(BD!$CU$2:$CW$100)/4,0)</f>
        <v>0</v>
      </c>
      <c r="D30" s="199"/>
      <c r="E30" s="196">
        <f t="shared" si="10"/>
        <v>0</v>
      </c>
      <c r="F30" s="143" t="s">
        <v>196</v>
      </c>
      <c r="G30" s="137">
        <f t="shared" si="11"/>
        <v>0</v>
      </c>
      <c r="H30" s="137" t="e">
        <f t="shared" si="12"/>
        <v>#N/A</v>
      </c>
      <c r="I30" s="137" t="e">
        <f t="shared" si="13"/>
        <v>#N/A</v>
      </c>
      <c r="J30" s="137" t="e">
        <f t="shared" si="14"/>
        <v>#N/A</v>
      </c>
    </row>
    <row r="31" spans="2:10" ht="28.5" customHeight="1">
      <c r="B31" s="76" t="str">
        <f>+Autodiagnostico!B125</f>
        <v>10. Formular recomendaciones de acuerdo al contexto institucional, a los objetivos de evaluación, incorporando la perspectiva de los usuarios.</v>
      </c>
      <c r="C31" s="128">
        <f>IFERROR(AVERAGE(BD!$CX$2:$CZ$100)/4,0)</f>
        <v>0</v>
      </c>
      <c r="D31" s="199"/>
      <c r="E31" s="196">
        <f t="shared" si="10"/>
        <v>0</v>
      </c>
      <c r="F31" s="143" t="s">
        <v>197</v>
      </c>
      <c r="G31" s="137">
        <f t="shared" si="11"/>
        <v>0</v>
      </c>
      <c r="H31" s="137" t="e">
        <f t="shared" si="12"/>
        <v>#N/A</v>
      </c>
      <c r="I31" s="137" t="e">
        <f t="shared" si="13"/>
        <v>#N/A</v>
      </c>
      <c r="J31" s="137" t="e">
        <f t="shared" si="14"/>
        <v>#N/A</v>
      </c>
    </row>
    <row r="32" spans="2:10" ht="28.5" customHeight="1">
      <c r="B32" s="76" t="str">
        <f>+Autodiagnostico!B129</f>
        <v>11. Formular lecciones aprendidas de acuerdo a los resultados de la evaluación.</v>
      </c>
      <c r="C32" s="128">
        <f>IFERROR(AVERAGE(BD!$DA$2:$DB$100)/4,0)</f>
        <v>0</v>
      </c>
      <c r="D32" s="199"/>
      <c r="E32" s="196">
        <f t="shared" si="10"/>
        <v>0</v>
      </c>
      <c r="F32" s="143" t="s">
        <v>198</v>
      </c>
      <c r="G32" s="137">
        <f t="shared" si="11"/>
        <v>0</v>
      </c>
      <c r="H32" s="137" t="e">
        <f t="shared" si="12"/>
        <v>#N/A</v>
      </c>
      <c r="I32" s="137" t="e">
        <f t="shared" si="13"/>
        <v>#N/A</v>
      </c>
      <c r="J32" s="137" t="e">
        <f t="shared" si="14"/>
        <v>#N/A</v>
      </c>
    </row>
    <row r="33" spans="2:14" ht="28.5" customHeight="1">
      <c r="B33" s="76" t="str">
        <f>+Autodiagnostico!B132</f>
        <v>12. Elaborar el informe final de la evaluación según estándares adoptados por la institución.</v>
      </c>
      <c r="C33" s="128">
        <f>IFERROR(AVERAGE(BD!$DC$2:$DD$100)/4,0)</f>
        <v>0</v>
      </c>
      <c r="D33" s="199"/>
      <c r="E33" s="196">
        <f t="shared" si="10"/>
        <v>0</v>
      </c>
      <c r="F33" s="143" t="s">
        <v>199</v>
      </c>
      <c r="G33" s="137">
        <f t="shared" si="11"/>
        <v>0</v>
      </c>
      <c r="H33" s="137" t="e">
        <f t="shared" si="12"/>
        <v>#N/A</v>
      </c>
      <c r="I33" s="137" t="e">
        <f t="shared" si="13"/>
        <v>#N/A</v>
      </c>
      <c r="J33" s="137" t="e">
        <f t="shared" si="14"/>
        <v>#N/A</v>
      </c>
    </row>
    <row r="34" spans="2:14" ht="28.5" customHeight="1">
      <c r="B34" s="76" t="str">
        <f>+Autodiagnostico!B135</f>
        <v>13. Evaluar el diseño y el informe final de una evaluación, aplicando los estándares adoptados por la institución.</v>
      </c>
      <c r="C34" s="128">
        <f>IFERROR(AVERAGE(BD!$DE$2:$DJ$100)/4,0)</f>
        <v>0</v>
      </c>
      <c r="D34" s="199"/>
      <c r="E34" s="196">
        <f t="shared" si="10"/>
        <v>0</v>
      </c>
      <c r="F34" s="143" t="s">
        <v>200</v>
      </c>
      <c r="G34" s="137">
        <f t="shared" si="11"/>
        <v>0</v>
      </c>
      <c r="H34" s="137" t="e">
        <f t="shared" si="12"/>
        <v>#N/A</v>
      </c>
      <c r="I34" s="137" t="e">
        <f t="shared" si="13"/>
        <v>#N/A</v>
      </c>
      <c r="J34" s="137" t="e">
        <f t="shared" si="14"/>
        <v>#N/A</v>
      </c>
    </row>
    <row r="35" spans="2:14" ht="28.5" customHeight="1" thickBot="1">
      <c r="B35" s="77" t="str">
        <f>+Autodiagnostico!B142</f>
        <v>14. Difusión y uso de los resultados de la evaluación</v>
      </c>
      <c r="C35" s="129">
        <f>IFERROR(AVERAGE(BD!$DK$2:$DM$100)/4,0)</f>
        <v>0</v>
      </c>
      <c r="D35" s="199"/>
      <c r="E35" s="196">
        <f t="shared" si="10"/>
        <v>0</v>
      </c>
      <c r="F35" s="143" t="s">
        <v>201</v>
      </c>
      <c r="G35" s="137">
        <f t="shared" ref="G35" si="15">IF(AND(C35&lt;=0.599), C35,NA())</f>
        <v>0</v>
      </c>
      <c r="H35" s="137" t="e">
        <f t="shared" ref="H35" si="16">IF(AND(C35&gt;=0.6, C35&lt;=0.799), C35,NA())</f>
        <v>#N/A</v>
      </c>
      <c r="I35" s="137" t="e">
        <f t="shared" ref="I35" si="17">IF(AND(C35&gt;=0.8, C35&lt;=0.999), C35,NA())</f>
        <v>#N/A</v>
      </c>
      <c r="J35" s="137" t="e">
        <f t="shared" ref="J35" si="18">IF(AND(C35=1), C35,NA())</f>
        <v>#N/A</v>
      </c>
    </row>
    <row r="36" spans="2:14" ht="20.25" customHeight="1" thickBot="1">
      <c r="B36" s="45"/>
      <c r="F36" s="136"/>
      <c r="G36" s="139"/>
      <c r="H36" s="139"/>
      <c r="I36" s="139"/>
      <c r="J36" s="139"/>
    </row>
    <row r="37" spans="2:14" ht="24.75" customHeight="1" thickBot="1">
      <c r="B37" s="230" t="str">
        <f>+Autodiagnostico!B147</f>
        <v xml:space="preserve"> III. COMPETENCIAS ESPECÍFICAS PARA LA GESTIÓN DEL CONOCIMIENTO</v>
      </c>
      <c r="C37" s="231"/>
      <c r="D37" s="205"/>
      <c r="F37" s="141"/>
      <c r="G37" s="139"/>
      <c r="H37" s="139"/>
      <c r="I37" s="139"/>
      <c r="J37" s="139"/>
    </row>
    <row r="38" spans="2:14" ht="15.75" thickBot="1">
      <c r="B38" s="94" t="s">
        <v>186</v>
      </c>
      <c r="C38" s="93" t="s">
        <v>187</v>
      </c>
      <c r="D38" s="202"/>
      <c r="F38" s="142"/>
      <c r="G38" s="139"/>
      <c r="H38" s="139"/>
      <c r="I38" s="139"/>
      <c r="J38" s="139"/>
    </row>
    <row r="39" spans="2:14" ht="35.25" customHeight="1">
      <c r="B39" s="147" t="str">
        <f>+Autodiagnostico!B148</f>
        <v>1. Elaborar el Plan de Gestión del Conocimiento (PGC) de la institución, de manera participativa</v>
      </c>
      <c r="C39" s="127">
        <f>IFERROR(AVERAGE(BD!$DN$2:$DS$100)/4,0)</f>
        <v>0</v>
      </c>
      <c r="D39" s="199"/>
      <c r="E39" s="196">
        <f t="shared" ref="E39:E42" si="19">C39*100</f>
        <v>0</v>
      </c>
      <c r="F39" s="143" t="s">
        <v>188</v>
      </c>
      <c r="G39" s="137">
        <f>IF(AND(C39&lt;=0.599), C39,NA())</f>
        <v>0</v>
      </c>
      <c r="H39" s="137" t="e">
        <f>IF(AND(C39&gt;=0.6, C39&lt;=0.799), C39,NA())</f>
        <v>#N/A</v>
      </c>
      <c r="I39" s="137" t="e">
        <f>IF(AND(C39&gt;=0.8, C39&lt;=0.999), C39,NA())</f>
        <v>#N/A</v>
      </c>
      <c r="J39" s="137" t="e">
        <f>IF(AND(C39=1), C39,NA())</f>
        <v>#N/A</v>
      </c>
    </row>
    <row r="40" spans="2:14" ht="35.25" customHeight="1">
      <c r="B40" s="148" t="str">
        <f>+Autodiagnostico!B155</f>
        <v>2. Coadyuvar a la generación del conocimiento, para mejorar y fortalecer la gestión de los planes, programas y proyectos.</v>
      </c>
      <c r="C40" s="128">
        <f>IFERROR(AVERAGE(BD!$DT$2:$DX$100)/4,0)</f>
        <v>0</v>
      </c>
      <c r="D40" s="199"/>
      <c r="E40" s="196">
        <f t="shared" si="19"/>
        <v>0</v>
      </c>
      <c r="F40" s="143" t="s">
        <v>189</v>
      </c>
      <c r="G40" s="137">
        <f t="shared" ref="G40:G42" si="20">IF(AND(C40&lt;=0.599), C40,NA())</f>
        <v>0</v>
      </c>
      <c r="H40" s="137" t="e">
        <f t="shared" ref="H40:H42" si="21">IF(AND(C40&gt;=0.6, C40&lt;=0.799), C40,NA())</f>
        <v>#N/A</v>
      </c>
      <c r="I40" s="137" t="e">
        <f t="shared" ref="I40:I42" si="22">IF(AND(C40&gt;=0.8, C40&lt;=0.999), C40,NA())</f>
        <v>#N/A</v>
      </c>
      <c r="J40" s="137" t="e">
        <f t="shared" ref="J40:J42" si="23">IF(AND(C40=1), C40,NA())</f>
        <v>#N/A</v>
      </c>
    </row>
    <row r="41" spans="2:14" ht="35.25" customHeight="1">
      <c r="B41" s="148" t="str">
        <f>+Autodiagnostico!B161</f>
        <v>3. Acopiar, sistematizar y difundir el conocimiento, considerando los saberes ancestrales y los enfoques transversales(*) en los planes, programas y proyectos. * (género, interculturalidad, derechos, medio ambiente)”</v>
      </c>
      <c r="C41" s="128">
        <f>IFERROR(AVERAGE(BD!$DY$2:$EE$100)/4,0)</f>
        <v>0</v>
      </c>
      <c r="D41" s="199"/>
      <c r="E41" s="196">
        <f t="shared" si="19"/>
        <v>0</v>
      </c>
      <c r="F41" s="143" t="s">
        <v>190</v>
      </c>
      <c r="G41" s="137">
        <f t="shared" si="20"/>
        <v>0</v>
      </c>
      <c r="H41" s="137" t="e">
        <f t="shared" si="21"/>
        <v>#N/A</v>
      </c>
      <c r="I41" s="137" t="e">
        <f t="shared" si="22"/>
        <v>#N/A</v>
      </c>
      <c r="J41" s="137" t="e">
        <f t="shared" si="23"/>
        <v>#N/A</v>
      </c>
    </row>
    <row r="42" spans="2:14" ht="35.25" customHeight="1" thickBot="1">
      <c r="B42" s="149" t="str">
        <f>+Autodiagnostico!B169</f>
        <v>4. Impulsar el intercambio de información interinstitucional para fortalecer la gestión relacionado con los planes, programas y proyectos.</v>
      </c>
      <c r="C42" s="129">
        <f>IFERROR(AVERAGE(BD!$EF$2:$EG$100)/4,0)</f>
        <v>0</v>
      </c>
      <c r="D42" s="199"/>
      <c r="E42" s="196">
        <f t="shared" si="19"/>
        <v>0</v>
      </c>
      <c r="F42" s="143" t="s">
        <v>191</v>
      </c>
      <c r="G42" s="137">
        <f t="shared" si="20"/>
        <v>0</v>
      </c>
      <c r="H42" s="137" t="e">
        <f t="shared" si="21"/>
        <v>#N/A</v>
      </c>
      <c r="I42" s="137" t="e">
        <f t="shared" si="22"/>
        <v>#N/A</v>
      </c>
      <c r="J42" s="137" t="e">
        <f t="shared" si="23"/>
        <v>#N/A</v>
      </c>
    </row>
    <row r="43" spans="2:14" ht="15.75" thickBot="1">
      <c r="B43" s="45"/>
      <c r="F43" s="136"/>
      <c r="G43" s="139"/>
      <c r="H43" s="139"/>
      <c r="I43" s="139"/>
      <c r="J43" s="139"/>
    </row>
    <row r="44" spans="2:14" ht="15.75" hidden="1" thickBot="1">
      <c r="B44" s="45"/>
      <c r="E44" s="194">
        <v>4</v>
      </c>
      <c r="F44" s="136"/>
      <c r="G44" s="139"/>
      <c r="H44" s="139"/>
      <c r="I44" s="139"/>
      <c r="J44" s="139"/>
    </row>
    <row r="45" spans="2:14" ht="24.75" customHeight="1" thickBot="1">
      <c r="B45" s="232" t="str">
        <f>+Autodiagnostico!B173</f>
        <v>IV. COMPETENCIAS CLAVES O PERSONAL - SOCIALES</v>
      </c>
      <c r="C45" s="233"/>
      <c r="D45" s="206"/>
      <c r="F45" s="141"/>
      <c r="G45" s="139"/>
      <c r="H45" s="139"/>
      <c r="I45" s="139"/>
      <c r="J45" s="139"/>
    </row>
    <row r="46" spans="2:14" ht="15.75" thickBot="1">
      <c r="B46" s="46" t="s">
        <v>186</v>
      </c>
      <c r="C46" s="16" t="s">
        <v>187</v>
      </c>
      <c r="D46" s="202"/>
      <c r="F46" s="144"/>
      <c r="G46" s="139"/>
      <c r="H46" s="139"/>
      <c r="I46" s="139"/>
      <c r="J46" s="139"/>
    </row>
    <row r="47" spans="2:14" ht="42" customHeight="1">
      <c r="B47" s="91" t="str">
        <f>+Autodiagnostico!B174</f>
        <v>1. Comunicación y escucha activa.
Capacidad de comunicar mensajes y contenidos de manera segura, clara y concisa -utilizando diferentes medios y herramientas- entendiendo el juicio del otro con respeto, apertura y empatía.</v>
      </c>
      <c r="C47" s="80">
        <f>IFERROR(ROUND(AVERAGE(BD!$EH$2:$EH$100),0),0)</f>
        <v>0</v>
      </c>
      <c r="D47" s="200"/>
      <c r="E47" s="196">
        <f>+C47</f>
        <v>0</v>
      </c>
      <c r="F47" s="143" t="s">
        <v>188</v>
      </c>
      <c r="G47" s="145" t="e">
        <f>IF(AND(C47=1), C47,NA())</f>
        <v>#N/A</v>
      </c>
      <c r="H47" s="145" t="e">
        <f>IF(AND(C47=2), C47,NA())</f>
        <v>#N/A</v>
      </c>
      <c r="I47" s="145" t="e">
        <f>IF(AND(C47=3), C47,NA())</f>
        <v>#N/A</v>
      </c>
      <c r="J47" s="145" t="e">
        <f>IF(AND(C47=4), C47,NA())</f>
        <v>#N/A</v>
      </c>
      <c r="N47" s="47"/>
    </row>
    <row r="48" spans="2:14" ht="42" customHeight="1">
      <c r="B48" s="91" t="str">
        <f>+Autodiagnostico!B175</f>
        <v xml:space="preserve">2. Facilitación de procesos.
Capacidad para acompañar y propiciar espacios para el aprendizaje significativo (útil para el cambio)
</v>
      </c>
      <c r="C48" s="81">
        <f>IFERROR(ROUND(AVERAGE(BD!$EI$2:$EI$100),0),0)</f>
        <v>0</v>
      </c>
      <c r="D48" s="200"/>
      <c r="E48" s="196">
        <f>+C48</f>
        <v>0</v>
      </c>
      <c r="F48" s="143" t="s">
        <v>189</v>
      </c>
      <c r="G48" s="145" t="e">
        <f t="shared" ref="G48:G54" si="24">IF(AND(C48=1), C48,NA())</f>
        <v>#N/A</v>
      </c>
      <c r="H48" s="145" t="e">
        <f t="shared" ref="H48:H54" si="25">IF(AND(C48=2), C48,NA())</f>
        <v>#N/A</v>
      </c>
      <c r="I48" s="145" t="e">
        <f t="shared" ref="I48:I54" si="26">IF(AND(C48=3), C48,NA())</f>
        <v>#N/A</v>
      </c>
      <c r="J48" s="145" t="e">
        <f t="shared" ref="J48:J54" si="27">IF(AND(C48=4), C48,NA())</f>
        <v>#N/A</v>
      </c>
      <c r="N48" s="47"/>
    </row>
    <row r="49" spans="2:14" ht="42" customHeight="1">
      <c r="B49" s="91" t="str">
        <f>+Autodiagnostico!B176</f>
        <v>3. Negociación.
Capacidad para persuadir a otras personas, utilizando argumentos honestos y basados en evidencias, acercando posiciones de las partes interesadas, para construir acuerdos guiados por el concepto de ganar- ganar.</v>
      </c>
      <c r="C49" s="81">
        <f>IFERROR(ROUND(AVERAGE(BD!$EJ$2:$EJ$100),0),0)</f>
        <v>0</v>
      </c>
      <c r="D49" s="200"/>
      <c r="E49" s="196">
        <f t="shared" ref="E49:E54" si="28">+C49</f>
        <v>0</v>
      </c>
      <c r="F49" s="143" t="s">
        <v>190</v>
      </c>
      <c r="G49" s="145" t="e">
        <f t="shared" si="24"/>
        <v>#N/A</v>
      </c>
      <c r="H49" s="145" t="e">
        <f t="shared" si="25"/>
        <v>#N/A</v>
      </c>
      <c r="I49" s="145" t="e">
        <f t="shared" si="26"/>
        <v>#N/A</v>
      </c>
      <c r="J49" s="145" t="e">
        <f t="shared" si="27"/>
        <v>#N/A</v>
      </c>
      <c r="N49" s="47"/>
    </row>
    <row r="50" spans="2:14" ht="42" customHeight="1">
      <c r="B50" s="91" t="str">
        <f>+Autodiagnostico!B177</f>
        <v>4. Desarrollo profesional y autodesarrollo del talento.
Perseverancia en el aprendizaje continuo, manteniéndose actualizado y generando o incorporando nuevos conocimientos a su área de trabajo u otros espacios, para obtener mejores resultados.</v>
      </c>
      <c r="C50" s="81">
        <f>IFERROR(ROUND(AVERAGE(BD!$EK$2:$EK$100),0),0)</f>
        <v>0</v>
      </c>
      <c r="D50" s="200"/>
      <c r="E50" s="196">
        <f t="shared" si="28"/>
        <v>0</v>
      </c>
      <c r="F50" s="143" t="s">
        <v>191</v>
      </c>
      <c r="G50" s="145" t="e">
        <f t="shared" si="24"/>
        <v>#N/A</v>
      </c>
      <c r="H50" s="145" t="e">
        <f t="shared" si="25"/>
        <v>#N/A</v>
      </c>
      <c r="I50" s="145" t="e">
        <f t="shared" si="26"/>
        <v>#N/A</v>
      </c>
      <c r="J50" s="145" t="e">
        <f t="shared" si="27"/>
        <v>#N/A</v>
      </c>
      <c r="N50" s="47"/>
    </row>
    <row r="51" spans="2:14" ht="42" customHeight="1">
      <c r="B51" s="91" t="str">
        <f>+Autodiagnostico!B178</f>
        <v>5. Comportamiento guiado por valores y principios éticos.
Capacidad de sentir y obrar con responsabilidad y de acuerdo con los valores morales, respetando a las personas y las políticas organizacionales.*
*Abarca todos los procesos de la planificación, recolección, procesamiento y resguardo de la información, elaboración del informe de seguimiento, evaluación o gestión del conocimiento y su difusión.</v>
      </c>
      <c r="C51" s="81">
        <f>IFERROR(ROUND(AVERAGE(BD!$EL$2:$EL$100),0),0)</f>
        <v>0</v>
      </c>
      <c r="D51" s="200"/>
      <c r="E51" s="196">
        <f t="shared" si="28"/>
        <v>0</v>
      </c>
      <c r="F51" s="143" t="s">
        <v>192</v>
      </c>
      <c r="G51" s="145" t="e">
        <f t="shared" si="24"/>
        <v>#N/A</v>
      </c>
      <c r="H51" s="145" t="e">
        <f t="shared" si="25"/>
        <v>#N/A</v>
      </c>
      <c r="I51" s="145" t="e">
        <f t="shared" si="26"/>
        <v>#N/A</v>
      </c>
      <c r="J51" s="145" t="e">
        <f t="shared" si="27"/>
        <v>#N/A</v>
      </c>
      <c r="N51" s="47"/>
    </row>
    <row r="52" spans="2:14" ht="42" customHeight="1">
      <c r="B52" s="91" t="str">
        <f>+Autodiagnostico!B179</f>
        <v>6. Liderazgo de equipos.
Capacidad para asegurar una adecuada conducción de personas, desarrollar el talento, y lograr y mantener un clima de trabajo armónico, para conseguir resultados concretos.</v>
      </c>
      <c r="C52" s="81">
        <f>IFERROR(ROUND(AVERAGE(BD!$EM$2:$EM$100),0),0)</f>
        <v>0</v>
      </c>
      <c r="D52" s="200"/>
      <c r="E52" s="196">
        <f t="shared" si="28"/>
        <v>0</v>
      </c>
      <c r="F52" s="143" t="s">
        <v>193</v>
      </c>
      <c r="G52" s="145" t="e">
        <f t="shared" si="24"/>
        <v>#N/A</v>
      </c>
      <c r="H52" s="145" t="e">
        <f t="shared" si="25"/>
        <v>#N/A</v>
      </c>
      <c r="I52" s="145" t="e">
        <f t="shared" si="26"/>
        <v>#N/A</v>
      </c>
      <c r="J52" s="145" t="e">
        <f t="shared" si="27"/>
        <v>#N/A</v>
      </c>
      <c r="N52" s="47"/>
    </row>
    <row r="53" spans="2:14" ht="42" customHeight="1">
      <c r="B53" s="91" t="str">
        <f>+Autodiagnostico!B180</f>
        <v>7. Práctica de valores democráticos y participativos.
Capacidad para aplicar el enfoque de derecho y perspectivas incluyentes en los procesos de diseño, seguimiento, evaluación y gestión del conocimiento, de las intervenciones.</v>
      </c>
      <c r="C53" s="81">
        <f>IFERROR(ROUND(AVERAGE(BD!$EN$2:$EN$100),0),0)</f>
        <v>0</v>
      </c>
      <c r="D53" s="200"/>
      <c r="E53" s="196">
        <f t="shared" si="28"/>
        <v>0</v>
      </c>
      <c r="F53" s="143" t="s">
        <v>194</v>
      </c>
      <c r="G53" s="145" t="e">
        <f t="shared" si="24"/>
        <v>#N/A</v>
      </c>
      <c r="H53" s="145" t="e">
        <f t="shared" si="25"/>
        <v>#N/A</v>
      </c>
      <c r="I53" s="145" t="e">
        <f t="shared" si="26"/>
        <v>#N/A</v>
      </c>
      <c r="J53" s="145" t="e">
        <f t="shared" si="27"/>
        <v>#N/A</v>
      </c>
      <c r="N53" s="47"/>
    </row>
    <row r="54" spans="2:14" ht="42" customHeight="1" thickBot="1">
      <c r="B54" s="92" t="str">
        <f>+Autodiagnostico!B181</f>
        <v>8. Trabajo en equipo.
Capacidad para el trabajo colaborativo y cooperación con terceros, sentirse parte del grupo y trabajar con los demás.</v>
      </c>
      <c r="C54" s="82">
        <f>IFERROR(ROUND(AVERAGE(BD!$EO$2:$EO$100),0),0)</f>
        <v>0</v>
      </c>
      <c r="D54" s="200"/>
      <c r="E54" s="196">
        <f t="shared" si="28"/>
        <v>0</v>
      </c>
      <c r="F54" s="143" t="s">
        <v>195</v>
      </c>
      <c r="G54" s="145" t="e">
        <f t="shared" si="24"/>
        <v>#N/A</v>
      </c>
      <c r="H54" s="145" t="e">
        <f t="shared" si="25"/>
        <v>#N/A</v>
      </c>
      <c r="I54" s="145" t="e">
        <f t="shared" si="26"/>
        <v>#N/A</v>
      </c>
      <c r="J54" s="145" t="e">
        <f t="shared" si="27"/>
        <v>#N/A</v>
      </c>
    </row>
  </sheetData>
  <sheetProtection algorithmName="SHA-512" hashValue="GZ589NCnnc6dYO66ubJkMJv35dgcDvfTpLwThySvR4wIanENjPnYD0nSA3AlDZt0MnK775cLFryu1l2p+3fLMw==" saltValue="HGImcs04jVM2SVuxaDDccw==" spinCount="100000" sheet="1" objects="1" scenarios="1"/>
  <mergeCells count="6">
    <mergeCell ref="B37:C37"/>
    <mergeCell ref="B45:C45"/>
    <mergeCell ref="B2:C2"/>
    <mergeCell ref="B8:C8"/>
    <mergeCell ref="B10:C10"/>
    <mergeCell ref="B20:C20"/>
  </mergeCells>
  <conditionalFormatting sqref="C4:C6 C12:C18 C22:C35 C39:C42">
    <cfRule type="cellIs" dxfId="30" priority="85" operator="lessThanOrEqual">
      <formula>0.599</formula>
    </cfRule>
    <cfRule type="cellIs" dxfId="29" priority="86" operator="between">
      <formula>0.6</formula>
      <formula>0.79999</formula>
    </cfRule>
    <cfRule type="cellIs" dxfId="28" priority="87" operator="between">
      <formula>0.8</formula>
      <formula>0.99</formula>
    </cfRule>
  </conditionalFormatting>
  <conditionalFormatting sqref="C4:C6 C12:C18 C39:C42">
    <cfRule type="cellIs" dxfId="27" priority="88" operator="equal">
      <formula>1</formula>
    </cfRule>
  </conditionalFormatting>
  <conditionalFormatting sqref="C47:C54">
    <cfRule type="cellIs" dxfId="26" priority="58" operator="equal">
      <formula>2</formula>
    </cfRule>
    <cfRule type="cellIs" dxfId="25" priority="59" operator="equal">
      <formula>3</formula>
    </cfRule>
    <cfRule type="cellIs" dxfId="24" priority="60" operator="equal">
      <formula>4</formula>
    </cfRule>
  </conditionalFormatting>
  <conditionalFormatting sqref="C22:C35 F22:F35">
    <cfRule type="cellIs" dxfId="23" priority="9" operator="equal">
      <formula>1</formula>
    </cfRule>
  </conditionalFormatting>
  <conditionalFormatting sqref="C47:C54 F47:F54">
    <cfRule type="cellIs" dxfId="22" priority="5" operator="equal">
      <formula>1</formula>
    </cfRule>
  </conditionalFormatting>
  <conditionalFormatting sqref="F22:F35">
    <cfRule type="cellIs" dxfId="21" priority="10" operator="between">
      <formula>1.00000001</formula>
      <formula>2</formula>
    </cfRule>
    <cfRule type="cellIs" dxfId="20" priority="11" operator="between">
      <formula>2.00000000001</formula>
      <formula>3</formula>
    </cfRule>
    <cfRule type="cellIs" dxfId="19" priority="12" operator="between">
      <formula>3.000000001</formula>
      <formula>4</formula>
    </cfRule>
  </conditionalFormatting>
  <conditionalFormatting sqref="F47:F54">
    <cfRule type="cellIs" dxfId="18" priority="6" operator="between">
      <formula>1.00000001</formula>
      <formula>2</formula>
    </cfRule>
    <cfRule type="cellIs" dxfId="17" priority="7" operator="between">
      <formula>2.00000000001</formula>
      <formula>3</formula>
    </cfRule>
    <cfRule type="cellIs" dxfId="16" priority="8" operator="between">
      <formula>3.000000001</formula>
      <formula>4</formula>
    </cfRule>
  </conditionalFormatting>
  <conditionalFormatting sqref="E4:E42 E1">
    <cfRule type="dataBar" priority="134">
      <dataBar>
        <cfvo type="min"/>
        <cfvo type="max"/>
        <color theme="8" tint="0.39997558519241921"/>
      </dataBar>
      <extLst>
        <ext xmlns:x14="http://schemas.microsoft.com/office/spreadsheetml/2009/9/main" uri="{B025F937-C7B1-47D3-B67F-A62EFF666E3E}">
          <x14:id>{519E8A97-97F7-44EE-A655-7059D4B735EE}</x14:id>
        </ext>
      </extLst>
    </cfRule>
  </conditionalFormatting>
  <conditionalFormatting sqref="E44:E54">
    <cfRule type="dataBar" priority="1">
      <dataBar>
        <cfvo type="min"/>
        <cfvo type="max"/>
        <color theme="8" tint="0.39997558519241921"/>
      </dataBar>
      <extLst>
        <ext xmlns:x14="http://schemas.microsoft.com/office/spreadsheetml/2009/9/main" uri="{B025F937-C7B1-47D3-B67F-A62EFF666E3E}">
          <x14:id>{E1410FCA-0C97-46A9-9068-4FFA0B455B46}</x14:id>
        </ext>
      </extLst>
    </cfRule>
  </conditionalFormatting>
  <printOptions horizontalCentered="1" verticalCentered="1"/>
  <pageMargins left="0.70866141732283472" right="0.70866141732283472" top="0.74803149606299213" bottom="0.74803149606299213" header="0.31496062992125984" footer="0.31496062992125984"/>
  <pageSetup paperSize="9" scale="68" orientation="portrait" r:id="rId1"/>
  <rowBreaks count="2" manualBreakCount="2">
    <brk id="18" min="1" max="2" man="1"/>
    <brk id="44" min="1" max="2" man="1"/>
  </rowBreaks>
  <drawing r:id="rId2"/>
  <extLst>
    <ext xmlns:x14="http://schemas.microsoft.com/office/spreadsheetml/2009/9/main" uri="{78C0D931-6437-407d-A8EE-F0AAD7539E65}">
      <x14:conditionalFormattings>
        <x14:conditionalFormatting xmlns:xm="http://schemas.microsoft.com/office/excel/2006/main">
          <x14:cfRule type="dataBar" id="{519E8A97-97F7-44EE-A655-7059D4B735EE}">
            <x14:dataBar minLength="0" maxLength="100" border="1" gradient="0" negativeBarBorderColorSameAsPositive="0">
              <x14:cfvo type="autoMin"/>
              <x14:cfvo type="autoMax"/>
              <x14:borderColor rgb="FF638EC6"/>
              <x14:negativeFillColor rgb="FFFF0000"/>
              <x14:negativeBorderColor rgb="FFFF0000"/>
              <x14:axisColor rgb="FF000000"/>
            </x14:dataBar>
          </x14:cfRule>
          <xm:sqref>E4:E42 E1</xm:sqref>
        </x14:conditionalFormatting>
        <x14:conditionalFormatting xmlns:xm="http://schemas.microsoft.com/office/excel/2006/main">
          <x14:cfRule type="dataBar" id="{E1410FCA-0C97-46A9-9068-4FFA0B455B46}">
            <x14:dataBar minLength="0" maxLength="100" border="1" gradient="0" negativeBarBorderColorSameAsPositive="0">
              <x14:cfvo type="autoMin"/>
              <x14:cfvo type="autoMax"/>
              <x14:borderColor rgb="FF638EC6"/>
              <x14:negativeFillColor rgb="FFFF0000"/>
              <x14:negativeBorderColor rgb="FFFF0000"/>
              <x14:axisColor rgb="FF000000"/>
            </x14:dataBar>
          </x14:cfRule>
          <xm:sqref>E44:E54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A9ADA-BB00-4647-9C10-51FFDE94B3A6}">
  <sheetPr>
    <tabColor theme="9" tint="-0.499984740745262"/>
  </sheetPr>
  <dimension ref="B1:G178"/>
  <sheetViews>
    <sheetView showGridLines="0" workbookViewId="0">
      <pane ySplit="3" topLeftCell="A4" activePane="bottomLeft" state="frozen"/>
      <selection pane="bottomLeft" activeCell="E6" sqref="E6:E11"/>
    </sheetView>
  </sheetViews>
  <sheetFormatPr defaultColWidth="11.42578125" defaultRowHeight="15"/>
  <cols>
    <col min="1" max="1" width="1.7109375" style="167" customWidth="1"/>
    <col min="2" max="2" width="8.85546875" style="167" customWidth="1"/>
    <col min="3" max="3" width="81.140625" style="167" customWidth="1"/>
    <col min="4" max="4" width="11.28515625" style="170" hidden="1" customWidth="1"/>
    <col min="5" max="5" width="13.85546875" style="168" customWidth="1"/>
    <col min="6" max="6" width="2.140625" style="167" customWidth="1"/>
    <col min="7" max="7" width="51.42578125" style="209" customWidth="1"/>
    <col min="8" max="8" width="11.42578125" style="167"/>
    <col min="9" max="9" width="29.5703125" style="167" customWidth="1"/>
    <col min="10" max="16384" width="11.42578125" style="167"/>
  </cols>
  <sheetData>
    <row r="1" spans="2:7">
      <c r="G1" s="209">
        <v>100</v>
      </c>
    </row>
    <row r="2" spans="2:7" ht="31.5" customHeight="1" thickBot="1">
      <c r="B2" s="253" t="s">
        <v>202</v>
      </c>
      <c r="C2" s="254"/>
      <c r="D2" s="254"/>
      <c r="E2" s="254"/>
      <c r="F2" s="254"/>
      <c r="G2" s="254"/>
    </row>
    <row r="3" spans="2:7" ht="30">
      <c r="D3" s="174" t="s">
        <v>203</v>
      </c>
      <c r="E3" s="174" t="s">
        <v>181</v>
      </c>
    </row>
    <row r="4" spans="2:7">
      <c r="B4" s="242" t="s">
        <v>4</v>
      </c>
      <c r="C4" s="176" t="s">
        <v>5</v>
      </c>
      <c r="D4" s="177"/>
      <c r="E4" s="178"/>
    </row>
    <row r="5" spans="2:7" ht="34.5" customHeight="1">
      <c r="B5" s="242"/>
      <c r="C5" s="160" t="s">
        <v>6</v>
      </c>
      <c r="D5" s="175" t="e">
        <f>AVERAGE(D6:D20)</f>
        <v>#DIV/0!</v>
      </c>
      <c r="E5" s="179">
        <f>IFERROR((AVERAGE(D6:D20)/4),0)</f>
        <v>0</v>
      </c>
      <c r="G5" s="193">
        <f>+E5*100</f>
        <v>0</v>
      </c>
    </row>
    <row r="6" spans="2:7" ht="34.5" customHeight="1">
      <c r="B6" s="243"/>
      <c r="C6" s="162" t="s">
        <v>7</v>
      </c>
      <c r="D6" s="171" t="e">
        <f>AVERAGE(BD!$D$2:$D$10000)</f>
        <v>#DIV/0!</v>
      </c>
      <c r="E6" s="180">
        <f>IFERROR(D6/4,0)</f>
        <v>0</v>
      </c>
      <c r="G6" s="193">
        <f t="shared" ref="G6:G49" si="0">+E6*100</f>
        <v>0</v>
      </c>
    </row>
    <row r="7" spans="2:7" ht="34.5" customHeight="1">
      <c r="B7" s="243"/>
      <c r="C7" s="163" t="s">
        <v>8</v>
      </c>
      <c r="D7" s="171" t="e">
        <f>AVERAGE(BD!$E$2:$E$10000)</f>
        <v>#DIV/0!</v>
      </c>
      <c r="E7" s="180">
        <f t="shared" ref="E7:E70" si="1">IFERROR(D7/4,0)</f>
        <v>0</v>
      </c>
      <c r="G7" s="193">
        <f t="shared" si="0"/>
        <v>0</v>
      </c>
    </row>
    <row r="8" spans="2:7" ht="34.5" customHeight="1">
      <c r="B8" s="243"/>
      <c r="C8" s="164" t="s">
        <v>9</v>
      </c>
      <c r="D8" s="171" t="e">
        <f>AVERAGE(BD!$F$2:$F$10000)</f>
        <v>#DIV/0!</v>
      </c>
      <c r="E8" s="180">
        <f t="shared" si="1"/>
        <v>0</v>
      </c>
      <c r="G8" s="193">
        <f t="shared" si="0"/>
        <v>0</v>
      </c>
    </row>
    <row r="9" spans="2:7" ht="34.5" customHeight="1">
      <c r="B9" s="243"/>
      <c r="C9" s="164" t="s">
        <v>10</v>
      </c>
      <c r="D9" s="171" t="e">
        <f>AVERAGE(BD!$G$2:$G$10000)</f>
        <v>#DIV/0!</v>
      </c>
      <c r="E9" s="180">
        <f t="shared" si="1"/>
        <v>0</v>
      </c>
      <c r="G9" s="193">
        <f t="shared" si="0"/>
        <v>0</v>
      </c>
    </row>
    <row r="10" spans="2:7" ht="34.5" customHeight="1">
      <c r="B10" s="243"/>
      <c r="C10" s="164" t="s">
        <v>11</v>
      </c>
      <c r="D10" s="171" t="e">
        <f>AVERAGE(BD!$H$2:$H$10000)</f>
        <v>#DIV/0!</v>
      </c>
      <c r="E10" s="180">
        <f t="shared" si="1"/>
        <v>0</v>
      </c>
      <c r="G10" s="193">
        <f t="shared" si="0"/>
        <v>0</v>
      </c>
    </row>
    <row r="11" spans="2:7" ht="34.5" customHeight="1">
      <c r="B11" s="243"/>
      <c r="C11" s="163" t="s">
        <v>12</v>
      </c>
      <c r="D11" s="171" t="e">
        <f>AVERAGE(BD!$I$2:$I$10000)</f>
        <v>#DIV/0!</v>
      </c>
      <c r="E11" s="180">
        <f t="shared" si="1"/>
        <v>0</v>
      </c>
      <c r="G11" s="193">
        <f t="shared" si="0"/>
        <v>0</v>
      </c>
    </row>
    <row r="12" spans="2:7" ht="34.5" customHeight="1">
      <c r="B12" s="243"/>
      <c r="C12" s="164" t="s">
        <v>13</v>
      </c>
      <c r="D12" s="171" t="e">
        <f>AVERAGE(BD!$J$2:$J$10000)</f>
        <v>#DIV/0!</v>
      </c>
      <c r="E12" s="180">
        <f t="shared" si="1"/>
        <v>0</v>
      </c>
      <c r="G12" s="193">
        <f t="shared" si="0"/>
        <v>0</v>
      </c>
    </row>
    <row r="13" spans="2:7" ht="34.5" customHeight="1">
      <c r="B13" s="243"/>
      <c r="C13" s="164" t="s">
        <v>14</v>
      </c>
      <c r="D13" s="171" t="e">
        <f>AVERAGE(BD!$K$2:$K$10000)</f>
        <v>#DIV/0!</v>
      </c>
      <c r="E13" s="180">
        <f t="shared" si="1"/>
        <v>0</v>
      </c>
      <c r="G13" s="193">
        <f t="shared" si="0"/>
        <v>0</v>
      </c>
    </row>
    <row r="14" spans="2:7" ht="34.5" customHeight="1">
      <c r="B14" s="243"/>
      <c r="C14" s="164" t="s">
        <v>15</v>
      </c>
      <c r="D14" s="171" t="e">
        <f>AVERAGE(BD!$L$2:$L$10000)</f>
        <v>#DIV/0!</v>
      </c>
      <c r="E14" s="180">
        <f t="shared" si="1"/>
        <v>0</v>
      </c>
      <c r="G14" s="193">
        <f t="shared" si="0"/>
        <v>0</v>
      </c>
    </row>
    <row r="15" spans="2:7" ht="34.5" customHeight="1">
      <c r="B15" s="243"/>
      <c r="C15" s="164" t="s">
        <v>16</v>
      </c>
      <c r="D15" s="171" t="e">
        <f>AVERAGE(BD!$M$2:$M$10000)</f>
        <v>#DIV/0!</v>
      </c>
      <c r="E15" s="180">
        <f t="shared" si="1"/>
        <v>0</v>
      </c>
      <c r="G15" s="193">
        <f t="shared" si="0"/>
        <v>0</v>
      </c>
    </row>
    <row r="16" spans="2:7" ht="34.5" customHeight="1">
      <c r="B16" s="243"/>
      <c r="C16" s="164" t="s">
        <v>17</v>
      </c>
      <c r="D16" s="171" t="e">
        <f>AVERAGE(BD!$N$2:$N$10000)</f>
        <v>#DIV/0!</v>
      </c>
      <c r="E16" s="180">
        <f t="shared" si="1"/>
        <v>0</v>
      </c>
      <c r="G16" s="193">
        <f t="shared" si="0"/>
        <v>0</v>
      </c>
    </row>
    <row r="17" spans="2:7" ht="34.5" customHeight="1">
      <c r="B17" s="243"/>
      <c r="C17" s="164" t="s">
        <v>18</v>
      </c>
      <c r="D17" s="171" t="e">
        <f>AVERAGE(BD!$O$2:$O$10000)</f>
        <v>#DIV/0!</v>
      </c>
      <c r="E17" s="180">
        <f t="shared" si="1"/>
        <v>0</v>
      </c>
      <c r="G17" s="193">
        <f t="shared" si="0"/>
        <v>0</v>
      </c>
    </row>
    <row r="18" spans="2:7" ht="34.5" customHeight="1">
      <c r="B18" s="243"/>
      <c r="C18" s="164" t="s">
        <v>19</v>
      </c>
      <c r="D18" s="171" t="e">
        <f>AVERAGE(BD!$P$2:$P$10000)</f>
        <v>#DIV/0!</v>
      </c>
      <c r="E18" s="180">
        <f t="shared" si="1"/>
        <v>0</v>
      </c>
      <c r="G18" s="193">
        <f t="shared" si="0"/>
        <v>0</v>
      </c>
    </row>
    <row r="19" spans="2:7" ht="34.5" customHeight="1">
      <c r="B19" s="243"/>
      <c r="C19" s="164" t="s">
        <v>20</v>
      </c>
      <c r="D19" s="171" t="e">
        <f>AVERAGE(BD!$Q$2:$Q$10000)</f>
        <v>#DIV/0!</v>
      </c>
      <c r="E19" s="180">
        <f t="shared" si="1"/>
        <v>0</v>
      </c>
      <c r="G19" s="193">
        <f t="shared" si="0"/>
        <v>0</v>
      </c>
    </row>
    <row r="20" spans="2:7" ht="34.5" customHeight="1">
      <c r="B20" s="243"/>
      <c r="C20" s="164" t="s">
        <v>21</v>
      </c>
      <c r="D20" s="171" t="e">
        <f>AVERAGE(BD!$R$2:$R$10000)</f>
        <v>#DIV/0!</v>
      </c>
      <c r="E20" s="180">
        <f t="shared" si="1"/>
        <v>0</v>
      </c>
      <c r="G20" s="193">
        <f t="shared" si="0"/>
        <v>0</v>
      </c>
    </row>
    <row r="21" spans="2:7" ht="34.5" customHeight="1">
      <c r="B21" s="243"/>
      <c r="C21" s="156" t="s">
        <v>22</v>
      </c>
      <c r="D21" s="173" t="e">
        <f>AVERAGE(D22:D24)</f>
        <v>#DIV/0!</v>
      </c>
      <c r="E21" s="181">
        <f t="shared" si="1"/>
        <v>0</v>
      </c>
      <c r="G21" s="193">
        <f t="shared" si="0"/>
        <v>0</v>
      </c>
    </row>
    <row r="22" spans="2:7" ht="34.5" customHeight="1">
      <c r="B22" s="243"/>
      <c r="C22" s="164" t="s">
        <v>23</v>
      </c>
      <c r="D22" s="171" t="e">
        <f>AVERAGE(BD!$S$2:$S$10000)</f>
        <v>#DIV/0!</v>
      </c>
      <c r="E22" s="180">
        <f t="shared" si="1"/>
        <v>0</v>
      </c>
      <c r="G22" s="193">
        <f t="shared" si="0"/>
        <v>0</v>
      </c>
    </row>
    <row r="23" spans="2:7" ht="34.5" customHeight="1">
      <c r="B23" s="243"/>
      <c r="C23" s="164" t="s">
        <v>24</v>
      </c>
      <c r="D23" s="171" t="e">
        <f>AVERAGE(BD!$T$2:$T$10000)</f>
        <v>#DIV/0!</v>
      </c>
      <c r="E23" s="180">
        <f t="shared" si="1"/>
        <v>0</v>
      </c>
      <c r="G23" s="193">
        <f t="shared" si="0"/>
        <v>0</v>
      </c>
    </row>
    <row r="24" spans="2:7" ht="34.5" customHeight="1">
      <c r="B24" s="243"/>
      <c r="C24" s="164" t="s">
        <v>25</v>
      </c>
      <c r="D24" s="171" t="e">
        <f>AVERAGE(BD!$U$2:$U$10000)</f>
        <v>#DIV/0!</v>
      </c>
      <c r="E24" s="180">
        <f t="shared" si="1"/>
        <v>0</v>
      </c>
      <c r="G24" s="193">
        <f t="shared" si="0"/>
        <v>0</v>
      </c>
    </row>
    <row r="25" spans="2:7" ht="34.5" customHeight="1">
      <c r="B25" s="243"/>
      <c r="C25" s="156" t="s">
        <v>26</v>
      </c>
      <c r="D25" s="173" t="e">
        <f>AVERAGE(D26:D31)</f>
        <v>#DIV/0!</v>
      </c>
      <c r="E25" s="181">
        <f t="shared" si="1"/>
        <v>0</v>
      </c>
      <c r="G25" s="193">
        <f t="shared" si="0"/>
        <v>0</v>
      </c>
    </row>
    <row r="26" spans="2:7" ht="34.5" customHeight="1">
      <c r="B26" s="243"/>
      <c r="C26" s="164" t="s">
        <v>27</v>
      </c>
      <c r="D26" s="171" t="e">
        <f>AVERAGE(BD!$V$2:$V$10000)</f>
        <v>#DIV/0!</v>
      </c>
      <c r="E26" s="180">
        <f t="shared" si="1"/>
        <v>0</v>
      </c>
      <c r="G26" s="193">
        <f t="shared" si="0"/>
        <v>0</v>
      </c>
    </row>
    <row r="27" spans="2:7" ht="34.5" customHeight="1">
      <c r="B27" s="243"/>
      <c r="C27" s="164" t="s">
        <v>28</v>
      </c>
      <c r="D27" s="171" t="e">
        <f>AVERAGE(BD!$W$2:$W$10000)</f>
        <v>#DIV/0!</v>
      </c>
      <c r="E27" s="180">
        <f t="shared" si="1"/>
        <v>0</v>
      </c>
      <c r="G27" s="193">
        <f t="shared" si="0"/>
        <v>0</v>
      </c>
    </row>
    <row r="28" spans="2:7" ht="34.5" customHeight="1">
      <c r="B28" s="243"/>
      <c r="C28" s="164" t="s">
        <v>29</v>
      </c>
      <c r="D28" s="171" t="e">
        <f>AVERAGE(BD!$X$2:$X$10000)</f>
        <v>#DIV/0!</v>
      </c>
      <c r="E28" s="180">
        <f t="shared" si="1"/>
        <v>0</v>
      </c>
      <c r="G28" s="193">
        <f t="shared" si="0"/>
        <v>0</v>
      </c>
    </row>
    <row r="29" spans="2:7" ht="34.5" customHeight="1">
      <c r="B29" s="243"/>
      <c r="C29" s="164" t="s">
        <v>30</v>
      </c>
      <c r="D29" s="171" t="e">
        <f>AVERAGE(BD!$Y$2:$Y$10000)</f>
        <v>#DIV/0!</v>
      </c>
      <c r="E29" s="180">
        <f t="shared" si="1"/>
        <v>0</v>
      </c>
      <c r="G29" s="193">
        <f t="shared" si="0"/>
        <v>0</v>
      </c>
    </row>
    <row r="30" spans="2:7" ht="34.5" customHeight="1">
      <c r="B30" s="243"/>
      <c r="C30" s="164" t="s">
        <v>31</v>
      </c>
      <c r="D30" s="171" t="e">
        <f>AVERAGE(BD!$Z$2:$Z$10000)</f>
        <v>#DIV/0!</v>
      </c>
      <c r="E30" s="180">
        <f t="shared" si="1"/>
        <v>0</v>
      </c>
      <c r="G30" s="193">
        <f t="shared" si="0"/>
        <v>0</v>
      </c>
    </row>
    <row r="31" spans="2:7" ht="34.5" customHeight="1">
      <c r="B31" s="243"/>
      <c r="C31" s="164" t="s">
        <v>32</v>
      </c>
      <c r="D31" s="171" t="e">
        <f>AVERAGE(BD!$AA$2:$AA$10000)</f>
        <v>#DIV/0!</v>
      </c>
      <c r="E31" s="180">
        <f t="shared" si="1"/>
        <v>0</v>
      </c>
      <c r="G31" s="193">
        <f t="shared" si="0"/>
        <v>0</v>
      </c>
    </row>
    <row r="32" spans="2:7" ht="34.5" customHeight="1">
      <c r="B32" s="243"/>
      <c r="C32" s="156" t="s">
        <v>33</v>
      </c>
      <c r="D32" s="173" t="e">
        <f>AVERAGE(D33:D36)</f>
        <v>#DIV/0!</v>
      </c>
      <c r="E32" s="181">
        <f t="shared" si="1"/>
        <v>0</v>
      </c>
      <c r="G32" s="193">
        <f t="shared" si="0"/>
        <v>0</v>
      </c>
    </row>
    <row r="33" spans="2:7" ht="34.5" customHeight="1">
      <c r="B33" s="243"/>
      <c r="C33" s="164" t="s">
        <v>34</v>
      </c>
      <c r="D33" s="171" t="e">
        <f>AVERAGE(BD!$AB$2:$AB$10000)</f>
        <v>#DIV/0!</v>
      </c>
      <c r="E33" s="180">
        <f t="shared" si="1"/>
        <v>0</v>
      </c>
      <c r="G33" s="193">
        <f t="shared" si="0"/>
        <v>0</v>
      </c>
    </row>
    <row r="34" spans="2:7" ht="34.5" customHeight="1">
      <c r="B34" s="243"/>
      <c r="C34" s="164" t="s">
        <v>35</v>
      </c>
      <c r="D34" s="171" t="e">
        <f>AVERAGE(BD!$AC$2:$AC$10000)</f>
        <v>#DIV/0!</v>
      </c>
      <c r="E34" s="180">
        <f t="shared" si="1"/>
        <v>0</v>
      </c>
      <c r="G34" s="193">
        <f t="shared" si="0"/>
        <v>0</v>
      </c>
    </row>
    <row r="35" spans="2:7" ht="34.5" customHeight="1">
      <c r="B35" s="243"/>
      <c r="C35" s="164" t="s">
        <v>36</v>
      </c>
      <c r="D35" s="171" t="e">
        <f>AVERAGE(BD!$AD$2:$AD$10000)</f>
        <v>#DIV/0!</v>
      </c>
      <c r="E35" s="180">
        <f t="shared" si="1"/>
        <v>0</v>
      </c>
      <c r="G35" s="193">
        <f t="shared" si="0"/>
        <v>0</v>
      </c>
    </row>
    <row r="36" spans="2:7" ht="34.5" customHeight="1">
      <c r="B36" s="243"/>
      <c r="C36" s="164" t="s">
        <v>37</v>
      </c>
      <c r="D36" s="171" t="e">
        <f>AVERAGE(BD!$AE$2:$AE$10000)</f>
        <v>#DIV/0!</v>
      </c>
      <c r="E36" s="180">
        <f t="shared" si="1"/>
        <v>0</v>
      </c>
      <c r="G36" s="193">
        <f t="shared" si="0"/>
        <v>0</v>
      </c>
    </row>
    <row r="37" spans="2:7" ht="34.5" customHeight="1">
      <c r="B37" s="243"/>
      <c r="C37" s="156" t="s">
        <v>38</v>
      </c>
      <c r="D37" s="173" t="e">
        <f>AVERAGE(D38:D40)</f>
        <v>#DIV/0!</v>
      </c>
      <c r="E37" s="181">
        <f t="shared" si="1"/>
        <v>0</v>
      </c>
      <c r="G37" s="193">
        <f t="shared" si="0"/>
        <v>0</v>
      </c>
    </row>
    <row r="38" spans="2:7" ht="34.5" customHeight="1">
      <c r="B38" s="243"/>
      <c r="C38" s="164" t="s">
        <v>39</v>
      </c>
      <c r="D38" s="171" t="e">
        <f>AVERAGE(BD!$AF$2:$AF$10000)</f>
        <v>#DIV/0!</v>
      </c>
      <c r="E38" s="180">
        <f t="shared" si="1"/>
        <v>0</v>
      </c>
      <c r="G38" s="193">
        <f t="shared" si="0"/>
        <v>0</v>
      </c>
    </row>
    <row r="39" spans="2:7" ht="34.5" customHeight="1">
      <c r="B39" s="243"/>
      <c r="C39" s="164" t="s">
        <v>40</v>
      </c>
      <c r="D39" s="171" t="e">
        <f>AVERAGE(BD!$AG$2:$AG$10000)</f>
        <v>#DIV/0!</v>
      </c>
      <c r="E39" s="180">
        <f t="shared" si="1"/>
        <v>0</v>
      </c>
      <c r="G39" s="193">
        <f t="shared" si="0"/>
        <v>0</v>
      </c>
    </row>
    <row r="40" spans="2:7" ht="34.5" customHeight="1">
      <c r="B40" s="243"/>
      <c r="C40" s="164" t="s">
        <v>41</v>
      </c>
      <c r="D40" s="171" t="e">
        <f>AVERAGE(BD!$AH$2:$AH$10000)</f>
        <v>#DIV/0!</v>
      </c>
      <c r="E40" s="180">
        <f t="shared" si="1"/>
        <v>0</v>
      </c>
      <c r="G40" s="193">
        <f t="shared" si="0"/>
        <v>0</v>
      </c>
    </row>
    <row r="41" spans="2:7" ht="34.5" customHeight="1">
      <c r="B41" s="243"/>
      <c r="C41" s="156" t="s">
        <v>42</v>
      </c>
      <c r="D41" s="173" t="e">
        <f>AVERAGE(D42:D44)</f>
        <v>#DIV/0!</v>
      </c>
      <c r="E41" s="181">
        <f t="shared" si="1"/>
        <v>0</v>
      </c>
      <c r="G41" s="193">
        <f t="shared" si="0"/>
        <v>0</v>
      </c>
    </row>
    <row r="42" spans="2:7" ht="34.5" customHeight="1">
      <c r="B42" s="243"/>
      <c r="C42" s="164" t="s">
        <v>43</v>
      </c>
      <c r="D42" s="171" t="e">
        <f>AVERAGE(BD!$AI$2:$AI$10000)</f>
        <v>#DIV/0!</v>
      </c>
      <c r="E42" s="180">
        <f t="shared" si="1"/>
        <v>0</v>
      </c>
      <c r="G42" s="193">
        <f t="shared" si="0"/>
        <v>0</v>
      </c>
    </row>
    <row r="43" spans="2:7" ht="34.5" customHeight="1">
      <c r="B43" s="243"/>
      <c r="C43" s="164" t="s">
        <v>44</v>
      </c>
      <c r="D43" s="171" t="e">
        <f>AVERAGE(BD!$AJ$2:$AJ$10000)</f>
        <v>#DIV/0!</v>
      </c>
      <c r="E43" s="180">
        <f t="shared" si="1"/>
        <v>0</v>
      </c>
      <c r="G43" s="193">
        <f t="shared" si="0"/>
        <v>0</v>
      </c>
    </row>
    <row r="44" spans="2:7" ht="34.5" customHeight="1">
      <c r="B44" s="243"/>
      <c r="C44" s="164" t="s">
        <v>45</v>
      </c>
      <c r="D44" s="171" t="e">
        <f>AVERAGE(BD!$AK$2:$AK$10000)</f>
        <v>#DIV/0!</v>
      </c>
      <c r="E44" s="180">
        <f t="shared" si="1"/>
        <v>0</v>
      </c>
      <c r="G44" s="193">
        <f t="shared" si="0"/>
        <v>0</v>
      </c>
    </row>
    <row r="45" spans="2:7" ht="34.5" customHeight="1">
      <c r="B45" s="243"/>
      <c r="C45" s="156" t="s">
        <v>46</v>
      </c>
      <c r="D45" s="173" t="e">
        <f>AVERAGE(D46:D49)</f>
        <v>#DIV/0!</v>
      </c>
      <c r="E45" s="181">
        <f t="shared" si="1"/>
        <v>0</v>
      </c>
      <c r="G45" s="193">
        <f t="shared" si="0"/>
        <v>0</v>
      </c>
    </row>
    <row r="46" spans="2:7" ht="34.5" customHeight="1">
      <c r="B46" s="243"/>
      <c r="C46" s="163" t="s">
        <v>47</v>
      </c>
      <c r="D46" s="171" t="e">
        <f>AVERAGE(BD!$AL$2:$AL$10000)</f>
        <v>#DIV/0!</v>
      </c>
      <c r="E46" s="180">
        <f t="shared" si="1"/>
        <v>0</v>
      </c>
      <c r="G46" s="193">
        <f t="shared" si="0"/>
        <v>0</v>
      </c>
    </row>
    <row r="47" spans="2:7" ht="34.5" customHeight="1">
      <c r="B47" s="243"/>
      <c r="C47" s="164" t="s">
        <v>48</v>
      </c>
      <c r="D47" s="171" t="e">
        <f>AVERAGE(BD!$AM$2:$AM$10000)</f>
        <v>#DIV/0!</v>
      </c>
      <c r="E47" s="180">
        <f t="shared" si="1"/>
        <v>0</v>
      </c>
      <c r="G47" s="193">
        <f t="shared" si="0"/>
        <v>0</v>
      </c>
    </row>
    <row r="48" spans="2:7" ht="34.5" customHeight="1">
      <c r="B48" s="243"/>
      <c r="C48" s="164" t="s">
        <v>49</v>
      </c>
      <c r="D48" s="171" t="e">
        <f>AVERAGE(BD!$AN$2:$AN$10000)</f>
        <v>#DIV/0!</v>
      </c>
      <c r="E48" s="180">
        <f t="shared" si="1"/>
        <v>0</v>
      </c>
      <c r="G48" s="193">
        <f t="shared" si="0"/>
        <v>0</v>
      </c>
    </row>
    <row r="49" spans="2:7" ht="34.5" customHeight="1">
      <c r="B49" s="243"/>
      <c r="C49" s="164" t="s">
        <v>50</v>
      </c>
      <c r="D49" s="171" t="e">
        <f>AVERAGE(BD!$AO$2:$AO$10000)</f>
        <v>#DIV/0!</v>
      </c>
      <c r="E49" s="180">
        <f t="shared" si="1"/>
        <v>0</v>
      </c>
      <c r="G49" s="193">
        <f t="shared" si="0"/>
        <v>0</v>
      </c>
    </row>
    <row r="50" spans="2:7" ht="34.5" customHeight="1">
      <c r="B50" s="157"/>
      <c r="C50" s="158"/>
      <c r="E50" s="182"/>
    </row>
    <row r="51" spans="2:7" ht="34.5" customHeight="1">
      <c r="B51" s="244" t="s">
        <v>51</v>
      </c>
      <c r="C51" s="190" t="s">
        <v>52</v>
      </c>
      <c r="D51" s="191"/>
      <c r="E51" s="192"/>
    </row>
    <row r="52" spans="2:7" ht="34.5" customHeight="1">
      <c r="B52" s="245"/>
      <c r="C52" s="160" t="s">
        <v>53</v>
      </c>
      <c r="D52" s="175" t="e">
        <f>AVERAGE(D53:D59)</f>
        <v>#DIV/0!</v>
      </c>
      <c r="E52" s="179">
        <f t="shared" si="1"/>
        <v>0</v>
      </c>
      <c r="G52" s="193">
        <f t="shared" ref="G52:G115" si="2">+E52*100</f>
        <v>0</v>
      </c>
    </row>
    <row r="53" spans="2:7" ht="34.5" customHeight="1">
      <c r="B53" s="245"/>
      <c r="C53" s="164" t="s">
        <v>54</v>
      </c>
      <c r="D53" s="171" t="e">
        <f>AVERAGE(BD!$AP$2:$AP$10000)</f>
        <v>#DIV/0!</v>
      </c>
      <c r="E53" s="180">
        <f t="shared" si="1"/>
        <v>0</v>
      </c>
      <c r="G53" s="193">
        <f t="shared" si="2"/>
        <v>0</v>
      </c>
    </row>
    <row r="54" spans="2:7" ht="34.5" customHeight="1">
      <c r="B54" s="245"/>
      <c r="C54" s="164" t="s">
        <v>55</v>
      </c>
      <c r="D54" s="171" t="e">
        <f>AVERAGE(BD!$AQ$2:$AQ$10000)</f>
        <v>#DIV/0!</v>
      </c>
      <c r="E54" s="180">
        <f t="shared" si="1"/>
        <v>0</v>
      </c>
      <c r="G54" s="193">
        <f t="shared" si="2"/>
        <v>0</v>
      </c>
    </row>
    <row r="55" spans="2:7" ht="34.5" customHeight="1">
      <c r="B55" s="245"/>
      <c r="C55" s="164" t="s">
        <v>56</v>
      </c>
      <c r="D55" s="171" t="e">
        <f>AVERAGE(BD!$AR$2:$AR$10000)</f>
        <v>#DIV/0!</v>
      </c>
      <c r="E55" s="180">
        <f t="shared" si="1"/>
        <v>0</v>
      </c>
      <c r="G55" s="193">
        <f t="shared" si="2"/>
        <v>0</v>
      </c>
    </row>
    <row r="56" spans="2:7" ht="34.5" customHeight="1">
      <c r="B56" s="245"/>
      <c r="C56" s="164" t="s">
        <v>57</v>
      </c>
      <c r="D56" s="171" t="e">
        <f>AVERAGE(BD!$AS$2:$AS$10000)</f>
        <v>#DIV/0!</v>
      </c>
      <c r="E56" s="180">
        <f t="shared" si="1"/>
        <v>0</v>
      </c>
      <c r="G56" s="193">
        <f t="shared" si="2"/>
        <v>0</v>
      </c>
    </row>
    <row r="57" spans="2:7" ht="34.5" customHeight="1">
      <c r="B57" s="245"/>
      <c r="C57" s="164" t="s">
        <v>58</v>
      </c>
      <c r="D57" s="171" t="e">
        <f>AVERAGE(BD!$AT$2:$AT$10000)</f>
        <v>#DIV/0!</v>
      </c>
      <c r="E57" s="180">
        <f t="shared" si="1"/>
        <v>0</v>
      </c>
      <c r="G57" s="193">
        <f t="shared" si="2"/>
        <v>0</v>
      </c>
    </row>
    <row r="58" spans="2:7" ht="34.5" customHeight="1">
      <c r="B58" s="245"/>
      <c r="C58" s="164" t="s">
        <v>59</v>
      </c>
      <c r="D58" s="171" t="e">
        <f>AVERAGE(BD!$AU$2:$AU$10000)</f>
        <v>#DIV/0!</v>
      </c>
      <c r="E58" s="180">
        <f t="shared" si="1"/>
        <v>0</v>
      </c>
      <c r="G58" s="193">
        <f t="shared" si="2"/>
        <v>0</v>
      </c>
    </row>
    <row r="59" spans="2:7" ht="34.5" customHeight="1">
      <c r="B59" s="245"/>
      <c r="C59" s="164" t="s">
        <v>60</v>
      </c>
      <c r="D59" s="171" t="e">
        <f>AVERAGE(BD!$AV$2:$AV$10000)</f>
        <v>#DIV/0!</v>
      </c>
      <c r="E59" s="180">
        <f t="shared" si="1"/>
        <v>0</v>
      </c>
      <c r="G59" s="193">
        <f t="shared" si="2"/>
        <v>0</v>
      </c>
    </row>
    <row r="60" spans="2:7" ht="34.5" customHeight="1">
      <c r="B60" s="245"/>
      <c r="C60" s="156" t="s">
        <v>61</v>
      </c>
      <c r="D60" s="173" t="e">
        <f>AVERAGE(D61:D69)</f>
        <v>#DIV/0!</v>
      </c>
      <c r="E60" s="181">
        <f t="shared" si="1"/>
        <v>0</v>
      </c>
      <c r="G60" s="193">
        <f t="shared" si="2"/>
        <v>0</v>
      </c>
    </row>
    <row r="61" spans="2:7" ht="34.5" customHeight="1">
      <c r="B61" s="245"/>
      <c r="C61" s="163" t="s">
        <v>62</v>
      </c>
      <c r="D61" s="171" t="e">
        <f>AVERAGE(BD!$AW$2:$AW$10000)</f>
        <v>#DIV/0!</v>
      </c>
      <c r="E61" s="180">
        <f t="shared" si="1"/>
        <v>0</v>
      </c>
      <c r="G61" s="193">
        <f t="shared" si="2"/>
        <v>0</v>
      </c>
    </row>
    <row r="62" spans="2:7" ht="34.5" customHeight="1">
      <c r="B62" s="245"/>
      <c r="C62" s="163" t="s">
        <v>63</v>
      </c>
      <c r="D62" s="171" t="e">
        <f>AVERAGE(BD!$AX$2:$AX$10000)</f>
        <v>#DIV/0!</v>
      </c>
      <c r="E62" s="180">
        <f t="shared" si="1"/>
        <v>0</v>
      </c>
      <c r="G62" s="193">
        <f t="shared" si="2"/>
        <v>0</v>
      </c>
    </row>
    <row r="63" spans="2:7" ht="34.5" customHeight="1">
      <c r="B63" s="245"/>
      <c r="C63" s="163" t="s">
        <v>64</v>
      </c>
      <c r="D63" s="171" t="e">
        <f>AVERAGE(BD!$AY$2:$AY$10000)</f>
        <v>#DIV/0!</v>
      </c>
      <c r="E63" s="180">
        <f t="shared" si="1"/>
        <v>0</v>
      </c>
      <c r="G63" s="193">
        <f t="shared" si="2"/>
        <v>0</v>
      </c>
    </row>
    <row r="64" spans="2:7" ht="34.5" customHeight="1">
      <c r="B64" s="245"/>
      <c r="C64" s="164" t="s">
        <v>65</v>
      </c>
      <c r="D64" s="171" t="e">
        <f>AVERAGE(BD!$AZ$2:$AZ$10000)</f>
        <v>#DIV/0!</v>
      </c>
      <c r="E64" s="180">
        <f t="shared" si="1"/>
        <v>0</v>
      </c>
      <c r="G64" s="193">
        <f t="shared" si="2"/>
        <v>0</v>
      </c>
    </row>
    <row r="65" spans="2:7" ht="34.5" customHeight="1">
      <c r="B65" s="245"/>
      <c r="C65" s="164" t="s">
        <v>66</v>
      </c>
      <c r="D65" s="171" t="e">
        <f>AVERAGE(BD!$BA$2:$BA$10000)</f>
        <v>#DIV/0!</v>
      </c>
      <c r="E65" s="180">
        <f t="shared" si="1"/>
        <v>0</v>
      </c>
      <c r="G65" s="193">
        <f t="shared" si="2"/>
        <v>0</v>
      </c>
    </row>
    <row r="66" spans="2:7" ht="34.5" customHeight="1">
      <c r="B66" s="245"/>
      <c r="C66" s="164" t="s">
        <v>67</v>
      </c>
      <c r="D66" s="171" t="e">
        <f>AVERAGE(BD!$BB$2:$BB$10000)</f>
        <v>#DIV/0!</v>
      </c>
      <c r="E66" s="180">
        <f t="shared" si="1"/>
        <v>0</v>
      </c>
      <c r="G66" s="193">
        <f t="shared" si="2"/>
        <v>0</v>
      </c>
    </row>
    <row r="67" spans="2:7" ht="34.5" customHeight="1">
      <c r="B67" s="245"/>
      <c r="C67" s="164" t="s">
        <v>68</v>
      </c>
      <c r="D67" s="171" t="e">
        <f>AVERAGE(BD!$BC$2:$BC$10000)</f>
        <v>#DIV/0!</v>
      </c>
      <c r="E67" s="180">
        <f t="shared" si="1"/>
        <v>0</v>
      </c>
      <c r="G67" s="193">
        <f t="shared" si="2"/>
        <v>0</v>
      </c>
    </row>
    <row r="68" spans="2:7" ht="34.5" customHeight="1">
      <c r="B68" s="245"/>
      <c r="C68" s="164" t="s">
        <v>69</v>
      </c>
      <c r="D68" s="171" t="e">
        <f>AVERAGE(BD!$BD$2:$BD$10000)</f>
        <v>#DIV/0!</v>
      </c>
      <c r="E68" s="180">
        <f t="shared" si="1"/>
        <v>0</v>
      </c>
      <c r="G68" s="193">
        <f t="shared" si="2"/>
        <v>0</v>
      </c>
    </row>
    <row r="69" spans="2:7" ht="34.5" customHeight="1">
      <c r="B69" s="245"/>
      <c r="C69" s="164" t="s">
        <v>70</v>
      </c>
      <c r="D69" s="171" t="e">
        <f>AVERAGE(BD!$BE$2:$BE$10000)</f>
        <v>#DIV/0!</v>
      </c>
      <c r="E69" s="180">
        <f t="shared" si="1"/>
        <v>0</v>
      </c>
      <c r="G69" s="193">
        <f t="shared" si="2"/>
        <v>0</v>
      </c>
    </row>
    <row r="70" spans="2:7" ht="34.5" customHeight="1">
      <c r="B70" s="245"/>
      <c r="C70" s="156" t="s">
        <v>71</v>
      </c>
      <c r="D70" s="173" t="e">
        <f>AVERAGE(D71:D88)</f>
        <v>#DIV/0!</v>
      </c>
      <c r="E70" s="181">
        <f t="shared" si="1"/>
        <v>0</v>
      </c>
      <c r="G70" s="193">
        <f t="shared" si="2"/>
        <v>0</v>
      </c>
    </row>
    <row r="71" spans="2:7" ht="34.5" customHeight="1">
      <c r="B71" s="245"/>
      <c r="C71" s="164" t="s">
        <v>72</v>
      </c>
      <c r="D71" s="171" t="e">
        <f>AVERAGE(BD!$BF$2:$BF$10000)</f>
        <v>#DIV/0!</v>
      </c>
      <c r="E71" s="180">
        <f t="shared" ref="E71:E134" si="3">IFERROR(D71/4,0)</f>
        <v>0</v>
      </c>
      <c r="G71" s="193">
        <f t="shared" si="2"/>
        <v>0</v>
      </c>
    </row>
    <row r="72" spans="2:7" ht="34.5" customHeight="1">
      <c r="B72" s="245"/>
      <c r="C72" s="164" t="s">
        <v>73</v>
      </c>
      <c r="D72" s="171" t="e">
        <f>AVERAGE(BD!$BG$2:$BG$10000)</f>
        <v>#DIV/0!</v>
      </c>
      <c r="E72" s="180">
        <f t="shared" si="3"/>
        <v>0</v>
      </c>
      <c r="G72" s="193">
        <f t="shared" si="2"/>
        <v>0</v>
      </c>
    </row>
    <row r="73" spans="2:7" ht="34.5" customHeight="1">
      <c r="B73" s="245"/>
      <c r="C73" s="164" t="s">
        <v>74</v>
      </c>
      <c r="D73" s="171" t="e">
        <f>AVERAGE(BD!$BH$2:$BH$10000)</f>
        <v>#DIV/0!</v>
      </c>
      <c r="E73" s="180">
        <f t="shared" si="3"/>
        <v>0</v>
      </c>
      <c r="G73" s="193">
        <f t="shared" si="2"/>
        <v>0</v>
      </c>
    </row>
    <row r="74" spans="2:7" ht="34.5" customHeight="1">
      <c r="B74" s="245"/>
      <c r="C74" s="164" t="s">
        <v>75</v>
      </c>
      <c r="D74" s="171" t="e">
        <f>AVERAGE(BD!$BI$2:$BI$10000)</f>
        <v>#DIV/0!</v>
      </c>
      <c r="E74" s="180">
        <f t="shared" si="3"/>
        <v>0</v>
      </c>
      <c r="G74" s="193">
        <f t="shared" si="2"/>
        <v>0</v>
      </c>
    </row>
    <row r="75" spans="2:7" ht="34.5" customHeight="1">
      <c r="B75" s="245"/>
      <c r="C75" s="164" t="s">
        <v>76</v>
      </c>
      <c r="D75" s="171" t="e">
        <f>AVERAGE(BD!$BJ$2:$BJ$10000)</f>
        <v>#DIV/0!</v>
      </c>
      <c r="E75" s="180">
        <f t="shared" si="3"/>
        <v>0</v>
      </c>
      <c r="G75" s="193">
        <f t="shared" si="2"/>
        <v>0</v>
      </c>
    </row>
    <row r="76" spans="2:7" ht="34.5" customHeight="1">
      <c r="B76" s="245"/>
      <c r="C76" s="164" t="s">
        <v>77</v>
      </c>
      <c r="D76" s="171" t="e">
        <f>AVERAGE(BD!$BK$2:$BK$10000)</f>
        <v>#DIV/0!</v>
      </c>
      <c r="E76" s="180">
        <f t="shared" si="3"/>
        <v>0</v>
      </c>
      <c r="G76" s="193">
        <f t="shared" si="2"/>
        <v>0</v>
      </c>
    </row>
    <row r="77" spans="2:7" ht="34.5" customHeight="1">
      <c r="B77" s="245"/>
      <c r="C77" s="164" t="s">
        <v>78</v>
      </c>
      <c r="D77" s="171" t="e">
        <f>AVERAGE(BD!$BL$2:$BL$10000)</f>
        <v>#DIV/0!</v>
      </c>
      <c r="E77" s="180">
        <f t="shared" si="3"/>
        <v>0</v>
      </c>
      <c r="G77" s="193">
        <f t="shared" si="2"/>
        <v>0</v>
      </c>
    </row>
    <row r="78" spans="2:7" ht="34.5" customHeight="1">
      <c r="B78" s="245"/>
      <c r="C78" s="164" t="s">
        <v>79</v>
      </c>
      <c r="D78" s="171" t="e">
        <f>AVERAGE(BD!$BM$2:$BM$10000)</f>
        <v>#DIV/0!</v>
      </c>
      <c r="E78" s="180">
        <f t="shared" si="3"/>
        <v>0</v>
      </c>
      <c r="G78" s="193">
        <f t="shared" si="2"/>
        <v>0</v>
      </c>
    </row>
    <row r="79" spans="2:7" ht="34.5" customHeight="1">
      <c r="B79" s="245"/>
      <c r="C79" s="164" t="s">
        <v>80</v>
      </c>
      <c r="D79" s="171" t="e">
        <f>AVERAGE(BD!$BN$2:$BN$10000)</f>
        <v>#DIV/0!</v>
      </c>
      <c r="E79" s="180">
        <f t="shared" si="3"/>
        <v>0</v>
      </c>
      <c r="G79" s="193">
        <f t="shared" si="2"/>
        <v>0</v>
      </c>
    </row>
    <row r="80" spans="2:7" ht="34.5" customHeight="1">
      <c r="B80" s="245"/>
      <c r="C80" s="164" t="s">
        <v>81</v>
      </c>
      <c r="D80" s="171" t="e">
        <f>AVERAGE(BD!$BO$2:$BO$10000)</f>
        <v>#DIV/0!</v>
      </c>
      <c r="E80" s="180">
        <f t="shared" si="3"/>
        <v>0</v>
      </c>
      <c r="G80" s="193">
        <f t="shared" si="2"/>
        <v>0</v>
      </c>
    </row>
    <row r="81" spans="2:7" ht="34.5" customHeight="1">
      <c r="B81" s="245"/>
      <c r="C81" s="164" t="s">
        <v>82</v>
      </c>
      <c r="D81" s="171" t="e">
        <f>AVERAGE(BD!$BP$2:$BP$10000)</f>
        <v>#DIV/0!</v>
      </c>
      <c r="E81" s="180">
        <f t="shared" si="3"/>
        <v>0</v>
      </c>
      <c r="G81" s="193">
        <f t="shared" si="2"/>
        <v>0</v>
      </c>
    </row>
    <row r="82" spans="2:7" ht="34.5" customHeight="1">
      <c r="B82" s="245"/>
      <c r="C82" s="164" t="s">
        <v>83</v>
      </c>
      <c r="D82" s="171" t="e">
        <f>AVERAGE(BD!$BQ$2:$BQ$10000)</f>
        <v>#DIV/0!</v>
      </c>
      <c r="E82" s="180">
        <f t="shared" si="3"/>
        <v>0</v>
      </c>
      <c r="G82" s="193">
        <f t="shared" si="2"/>
        <v>0</v>
      </c>
    </row>
    <row r="83" spans="2:7" ht="34.5" customHeight="1">
      <c r="B83" s="245"/>
      <c r="C83" s="164" t="s">
        <v>84</v>
      </c>
      <c r="D83" s="171" t="e">
        <f>AVERAGE(BD!$BR$2:$BR$10000)</f>
        <v>#DIV/0!</v>
      </c>
      <c r="E83" s="180">
        <f t="shared" si="3"/>
        <v>0</v>
      </c>
      <c r="G83" s="193">
        <f t="shared" si="2"/>
        <v>0</v>
      </c>
    </row>
    <row r="84" spans="2:7" ht="34.5" customHeight="1">
      <c r="B84" s="245"/>
      <c r="C84" s="164" t="s">
        <v>85</v>
      </c>
      <c r="D84" s="171" t="e">
        <f>AVERAGE(BD!$BS$2:$BS$10000)</f>
        <v>#DIV/0!</v>
      </c>
      <c r="E84" s="180">
        <f t="shared" si="3"/>
        <v>0</v>
      </c>
      <c r="G84" s="193">
        <f t="shared" si="2"/>
        <v>0</v>
      </c>
    </row>
    <row r="85" spans="2:7" ht="34.5" customHeight="1">
      <c r="B85" s="245"/>
      <c r="C85" s="164" t="s">
        <v>86</v>
      </c>
      <c r="D85" s="171" t="e">
        <f>AVERAGE(BD!$BT$2:$BT$10000)</f>
        <v>#DIV/0!</v>
      </c>
      <c r="E85" s="180">
        <f t="shared" si="3"/>
        <v>0</v>
      </c>
      <c r="G85" s="193">
        <f t="shared" si="2"/>
        <v>0</v>
      </c>
    </row>
    <row r="86" spans="2:7" ht="34.5" customHeight="1">
      <c r="B86" s="245"/>
      <c r="C86" s="164" t="s">
        <v>87</v>
      </c>
      <c r="D86" s="171" t="e">
        <f>AVERAGE(BD!$BU$2:$BU$10000)</f>
        <v>#DIV/0!</v>
      </c>
      <c r="E86" s="180">
        <f t="shared" si="3"/>
        <v>0</v>
      </c>
      <c r="G86" s="193">
        <f t="shared" si="2"/>
        <v>0</v>
      </c>
    </row>
    <row r="87" spans="2:7" ht="34.5" customHeight="1">
      <c r="B87" s="245"/>
      <c r="C87" s="164" t="s">
        <v>88</v>
      </c>
      <c r="D87" s="171" t="e">
        <f>AVERAGE(BD!$BV$2:$BV$10000)</f>
        <v>#DIV/0!</v>
      </c>
      <c r="E87" s="180">
        <f t="shared" si="3"/>
        <v>0</v>
      </c>
      <c r="G87" s="193">
        <f t="shared" si="2"/>
        <v>0</v>
      </c>
    </row>
    <row r="88" spans="2:7" ht="34.5" customHeight="1">
      <c r="B88" s="245"/>
      <c r="C88" s="164" t="s">
        <v>89</v>
      </c>
      <c r="D88" s="171" t="e">
        <f>AVERAGE(BD!$BW$2:$BW$10000)</f>
        <v>#DIV/0!</v>
      </c>
      <c r="E88" s="180">
        <f t="shared" si="3"/>
        <v>0</v>
      </c>
      <c r="G88" s="193">
        <f t="shared" si="2"/>
        <v>0</v>
      </c>
    </row>
    <row r="89" spans="2:7" ht="34.5" customHeight="1">
      <c r="B89" s="245"/>
      <c r="C89" s="156" t="s">
        <v>90</v>
      </c>
      <c r="D89" s="173" t="e">
        <f>AVERAGE(D90:D93)</f>
        <v>#DIV/0!</v>
      </c>
      <c r="E89" s="181">
        <f t="shared" si="3"/>
        <v>0</v>
      </c>
      <c r="G89" s="193">
        <f t="shared" si="2"/>
        <v>0</v>
      </c>
    </row>
    <row r="90" spans="2:7" ht="34.5" customHeight="1">
      <c r="B90" s="245"/>
      <c r="C90" s="164" t="s">
        <v>91</v>
      </c>
      <c r="D90" s="171" t="e">
        <f>AVERAGE(BD!$BX$2:$BX$10000)</f>
        <v>#DIV/0!</v>
      </c>
      <c r="E90" s="180">
        <f t="shared" si="3"/>
        <v>0</v>
      </c>
      <c r="G90" s="193">
        <f t="shared" si="2"/>
        <v>0</v>
      </c>
    </row>
    <row r="91" spans="2:7" ht="34.5" customHeight="1">
      <c r="B91" s="245"/>
      <c r="C91" s="164" t="s">
        <v>92</v>
      </c>
      <c r="D91" s="171" t="e">
        <f>AVERAGE(BD!$BY$2:$BY$10000)</f>
        <v>#DIV/0!</v>
      </c>
      <c r="E91" s="180">
        <f t="shared" si="3"/>
        <v>0</v>
      </c>
      <c r="G91" s="193">
        <f t="shared" si="2"/>
        <v>0</v>
      </c>
    </row>
    <row r="92" spans="2:7" ht="34.5" customHeight="1">
      <c r="B92" s="245"/>
      <c r="C92" s="164" t="s">
        <v>93</v>
      </c>
      <c r="D92" s="171" t="e">
        <f>AVERAGE(BD!$BZ$2:$BZ$10000)</f>
        <v>#DIV/0!</v>
      </c>
      <c r="E92" s="180">
        <f t="shared" si="3"/>
        <v>0</v>
      </c>
      <c r="G92" s="193">
        <f t="shared" si="2"/>
        <v>0</v>
      </c>
    </row>
    <row r="93" spans="2:7" ht="34.5" customHeight="1">
      <c r="B93" s="245"/>
      <c r="C93" s="164" t="s">
        <v>94</v>
      </c>
      <c r="D93" s="171" t="e">
        <f>AVERAGE(BD!$CA$2:$CA$10000)</f>
        <v>#DIV/0!</v>
      </c>
      <c r="E93" s="180">
        <f t="shared" si="3"/>
        <v>0</v>
      </c>
      <c r="G93" s="193">
        <f t="shared" si="2"/>
        <v>0</v>
      </c>
    </row>
    <row r="94" spans="2:7" ht="34.5" customHeight="1">
      <c r="B94" s="245"/>
      <c r="C94" s="156" t="s">
        <v>95</v>
      </c>
      <c r="D94" s="173" t="e">
        <f>AVERAGE(D95:D98)</f>
        <v>#DIV/0!</v>
      </c>
      <c r="E94" s="181">
        <f t="shared" si="3"/>
        <v>0</v>
      </c>
      <c r="G94" s="193">
        <f t="shared" si="2"/>
        <v>0</v>
      </c>
    </row>
    <row r="95" spans="2:7" ht="34.5" customHeight="1">
      <c r="B95" s="245"/>
      <c r="C95" s="163" t="s">
        <v>96</v>
      </c>
      <c r="D95" s="171" t="e">
        <f>AVERAGE(BD!$CB$2:$CB$10000)</f>
        <v>#DIV/0!</v>
      </c>
      <c r="E95" s="180">
        <f t="shared" si="3"/>
        <v>0</v>
      </c>
      <c r="G95" s="193">
        <f t="shared" si="2"/>
        <v>0</v>
      </c>
    </row>
    <row r="96" spans="2:7" ht="34.5" customHeight="1">
      <c r="B96" s="245"/>
      <c r="C96" s="163" t="s">
        <v>97</v>
      </c>
      <c r="D96" s="171" t="e">
        <f>AVERAGE(BD!$CC$2:$CC$10000)</f>
        <v>#DIV/0!</v>
      </c>
      <c r="E96" s="180">
        <f t="shared" si="3"/>
        <v>0</v>
      </c>
      <c r="G96" s="193">
        <f t="shared" si="2"/>
        <v>0</v>
      </c>
    </row>
    <row r="97" spans="2:7" ht="34.5" customHeight="1">
      <c r="B97" s="245"/>
      <c r="C97" s="163" t="s">
        <v>98</v>
      </c>
      <c r="D97" s="171" t="e">
        <f>AVERAGE(BD!$CD$2:$CD$10000)</f>
        <v>#DIV/0!</v>
      </c>
      <c r="E97" s="180">
        <f t="shared" si="3"/>
        <v>0</v>
      </c>
      <c r="G97" s="193">
        <f t="shared" si="2"/>
        <v>0</v>
      </c>
    </row>
    <row r="98" spans="2:7" ht="34.5" customHeight="1">
      <c r="B98" s="245"/>
      <c r="C98" s="163" t="s">
        <v>99</v>
      </c>
      <c r="D98" s="171" t="e">
        <f>AVERAGE(BD!$CE$2:$CE$10000)</f>
        <v>#DIV/0!</v>
      </c>
      <c r="E98" s="180">
        <f t="shared" si="3"/>
        <v>0</v>
      </c>
      <c r="G98" s="193">
        <f t="shared" si="2"/>
        <v>0</v>
      </c>
    </row>
    <row r="99" spans="2:7" ht="34.5" customHeight="1">
      <c r="B99" s="245"/>
      <c r="C99" s="156" t="s">
        <v>100</v>
      </c>
      <c r="D99" s="173" t="e">
        <f>AVERAGE(D100:D104)</f>
        <v>#DIV/0!</v>
      </c>
      <c r="E99" s="181">
        <f t="shared" si="3"/>
        <v>0</v>
      </c>
      <c r="G99" s="193">
        <f t="shared" si="2"/>
        <v>0</v>
      </c>
    </row>
    <row r="100" spans="2:7" ht="34.5" customHeight="1">
      <c r="B100" s="245"/>
      <c r="C100" s="164" t="s">
        <v>101</v>
      </c>
      <c r="D100" s="171" t="e">
        <f>AVERAGE(BD!$CF$2:$CF$10000)</f>
        <v>#DIV/0!</v>
      </c>
      <c r="E100" s="180">
        <f t="shared" si="3"/>
        <v>0</v>
      </c>
      <c r="G100" s="193">
        <f t="shared" si="2"/>
        <v>0</v>
      </c>
    </row>
    <row r="101" spans="2:7" ht="34.5" customHeight="1">
      <c r="B101" s="245"/>
      <c r="C101" s="164" t="s">
        <v>102</v>
      </c>
      <c r="D101" s="171" t="e">
        <f>AVERAGE(BD!$CG$2:$CG$10000)</f>
        <v>#DIV/0!</v>
      </c>
      <c r="E101" s="180">
        <f t="shared" si="3"/>
        <v>0</v>
      </c>
      <c r="G101" s="193">
        <f t="shared" si="2"/>
        <v>0</v>
      </c>
    </row>
    <row r="102" spans="2:7" ht="34.5" customHeight="1">
      <c r="B102" s="245"/>
      <c r="C102" s="164" t="s">
        <v>103</v>
      </c>
      <c r="D102" s="171" t="e">
        <f>AVERAGE(BD!$CH$2:$CH$10000)</f>
        <v>#DIV/0!</v>
      </c>
      <c r="E102" s="180">
        <f t="shared" si="3"/>
        <v>0</v>
      </c>
      <c r="G102" s="193">
        <f t="shared" si="2"/>
        <v>0</v>
      </c>
    </row>
    <row r="103" spans="2:7" ht="34.5" customHeight="1">
      <c r="B103" s="245"/>
      <c r="C103" s="164" t="s">
        <v>104</v>
      </c>
      <c r="D103" s="171" t="e">
        <f>AVERAGE(BD!$CI$2:$CI$10000)</f>
        <v>#DIV/0!</v>
      </c>
      <c r="E103" s="180">
        <f t="shared" si="3"/>
        <v>0</v>
      </c>
      <c r="G103" s="193">
        <f t="shared" si="2"/>
        <v>0</v>
      </c>
    </row>
    <row r="104" spans="2:7" ht="34.5" customHeight="1">
      <c r="B104" s="245"/>
      <c r="C104" s="164" t="s">
        <v>105</v>
      </c>
      <c r="D104" s="171" t="e">
        <f>AVERAGE(BD!$CJ$2:$CJ$10000)</f>
        <v>#DIV/0!</v>
      </c>
      <c r="E104" s="180">
        <f t="shared" si="3"/>
        <v>0</v>
      </c>
      <c r="G104" s="193">
        <f t="shared" si="2"/>
        <v>0</v>
      </c>
    </row>
    <row r="105" spans="2:7" ht="34.5" customHeight="1">
      <c r="B105" s="245"/>
      <c r="C105" s="156" t="s">
        <v>106</v>
      </c>
      <c r="D105" s="173" t="e">
        <f>AVERAGE(D106:D108)</f>
        <v>#DIV/0!</v>
      </c>
      <c r="E105" s="181">
        <f t="shared" si="3"/>
        <v>0</v>
      </c>
      <c r="G105" s="193">
        <f t="shared" si="2"/>
        <v>0</v>
      </c>
    </row>
    <row r="106" spans="2:7" ht="34.5" customHeight="1">
      <c r="B106" s="245"/>
      <c r="C106" s="164" t="s">
        <v>107</v>
      </c>
      <c r="D106" s="171" t="e">
        <f>AVERAGE(BD!$CK$2:$CK$10000)</f>
        <v>#DIV/0!</v>
      </c>
      <c r="E106" s="180">
        <f t="shared" si="3"/>
        <v>0</v>
      </c>
      <c r="G106" s="193">
        <f t="shared" si="2"/>
        <v>0</v>
      </c>
    </row>
    <row r="107" spans="2:7" ht="34.5" customHeight="1">
      <c r="B107" s="245"/>
      <c r="C107" s="164" t="s">
        <v>108</v>
      </c>
      <c r="D107" s="171" t="e">
        <f>AVERAGE(BD!$CL$2:$CL$10000)</f>
        <v>#DIV/0!</v>
      </c>
      <c r="E107" s="180">
        <f t="shared" si="3"/>
        <v>0</v>
      </c>
      <c r="G107" s="193">
        <f t="shared" si="2"/>
        <v>0</v>
      </c>
    </row>
    <row r="108" spans="2:7" ht="34.5" customHeight="1">
      <c r="B108" s="245"/>
      <c r="C108" s="163" t="s">
        <v>109</v>
      </c>
      <c r="D108" s="171" t="e">
        <f>AVERAGE(BD!$CM$2:$CM$10000)</f>
        <v>#DIV/0!</v>
      </c>
      <c r="E108" s="180">
        <f t="shared" si="3"/>
        <v>0</v>
      </c>
      <c r="G108" s="193">
        <f t="shared" si="2"/>
        <v>0</v>
      </c>
    </row>
    <row r="109" spans="2:7" ht="34.5" customHeight="1">
      <c r="B109" s="245"/>
      <c r="C109" s="156" t="s">
        <v>110</v>
      </c>
      <c r="D109" s="173" t="e">
        <f>AVERAGE(D110:D116)</f>
        <v>#DIV/0!</v>
      </c>
      <c r="E109" s="181">
        <f t="shared" si="3"/>
        <v>0</v>
      </c>
      <c r="G109" s="193">
        <f t="shared" si="2"/>
        <v>0</v>
      </c>
    </row>
    <row r="110" spans="2:7" ht="34.5" customHeight="1">
      <c r="B110" s="245"/>
      <c r="C110" s="163" t="s">
        <v>111</v>
      </c>
      <c r="D110" s="171" t="e">
        <f>AVERAGE(BD!$CN$2:$CN$10000)</f>
        <v>#DIV/0!</v>
      </c>
      <c r="E110" s="180">
        <f t="shared" si="3"/>
        <v>0</v>
      </c>
      <c r="G110" s="193">
        <f t="shared" si="2"/>
        <v>0</v>
      </c>
    </row>
    <row r="111" spans="2:7" ht="34.5" customHeight="1">
      <c r="B111" s="245"/>
      <c r="C111" s="163" t="s">
        <v>112</v>
      </c>
      <c r="D111" s="171" t="e">
        <f>AVERAGE(BD!$CO$2:$CO$10000)</f>
        <v>#DIV/0!</v>
      </c>
      <c r="E111" s="180">
        <f t="shared" si="3"/>
        <v>0</v>
      </c>
      <c r="G111" s="193">
        <f t="shared" si="2"/>
        <v>0</v>
      </c>
    </row>
    <row r="112" spans="2:7" ht="34.5" customHeight="1">
      <c r="B112" s="245"/>
      <c r="C112" s="163" t="s">
        <v>113</v>
      </c>
      <c r="D112" s="171" t="e">
        <f>AVERAGE(BD!$CP$2:$CP$10000)</f>
        <v>#DIV/0!</v>
      </c>
      <c r="E112" s="180">
        <f t="shared" si="3"/>
        <v>0</v>
      </c>
      <c r="G112" s="193">
        <f t="shared" si="2"/>
        <v>0</v>
      </c>
    </row>
    <row r="113" spans="2:7" ht="34.5" customHeight="1">
      <c r="B113" s="245"/>
      <c r="C113" s="163" t="s">
        <v>114</v>
      </c>
      <c r="D113" s="171" t="e">
        <f>AVERAGE(BD!$CQ$2:$CQ$10000)</f>
        <v>#DIV/0!</v>
      </c>
      <c r="E113" s="180">
        <f t="shared" si="3"/>
        <v>0</v>
      </c>
      <c r="G113" s="193">
        <f t="shared" si="2"/>
        <v>0</v>
      </c>
    </row>
    <row r="114" spans="2:7" ht="34.5" customHeight="1">
      <c r="B114" s="245"/>
      <c r="C114" s="163" t="s">
        <v>115</v>
      </c>
      <c r="D114" s="171" t="e">
        <f>AVERAGE(BD!$CR$2:$CR$10000)</f>
        <v>#DIV/0!</v>
      </c>
      <c r="E114" s="180">
        <f t="shared" si="3"/>
        <v>0</v>
      </c>
      <c r="G114" s="193">
        <f t="shared" si="2"/>
        <v>0</v>
      </c>
    </row>
    <row r="115" spans="2:7" ht="34.5" customHeight="1">
      <c r="B115" s="245"/>
      <c r="C115" s="163" t="s">
        <v>116</v>
      </c>
      <c r="D115" s="171" t="e">
        <f>AVERAGE(BD!$CS$2:$CS$10000)</f>
        <v>#DIV/0!</v>
      </c>
      <c r="E115" s="180">
        <f t="shared" si="3"/>
        <v>0</v>
      </c>
      <c r="G115" s="193">
        <f t="shared" si="2"/>
        <v>0</v>
      </c>
    </row>
    <row r="116" spans="2:7" ht="34.5" customHeight="1">
      <c r="B116" s="245"/>
      <c r="C116" s="164" t="s">
        <v>117</v>
      </c>
      <c r="D116" s="171" t="e">
        <f>AVERAGE(BD!$CT$2:$CT$10000)</f>
        <v>#DIV/0!</v>
      </c>
      <c r="E116" s="180">
        <f t="shared" si="3"/>
        <v>0</v>
      </c>
      <c r="G116" s="193">
        <f t="shared" ref="G116:G141" si="4">+E116*100</f>
        <v>0</v>
      </c>
    </row>
    <row r="117" spans="2:7" ht="34.5" customHeight="1">
      <c r="B117" s="245"/>
      <c r="C117" s="156" t="s">
        <v>118</v>
      </c>
      <c r="D117" s="173" t="e">
        <f>AVERAGE(D118:D120)</f>
        <v>#DIV/0!</v>
      </c>
      <c r="E117" s="181">
        <f t="shared" si="3"/>
        <v>0</v>
      </c>
      <c r="G117" s="193">
        <f t="shared" si="4"/>
        <v>0</v>
      </c>
    </row>
    <row r="118" spans="2:7" ht="34.5" customHeight="1">
      <c r="B118" s="245"/>
      <c r="C118" s="163" t="s">
        <v>119</v>
      </c>
      <c r="D118" s="171" t="e">
        <f>AVERAGE(BD!$CU$2:$CU$10000)</f>
        <v>#DIV/0!</v>
      </c>
      <c r="E118" s="180">
        <f t="shared" si="3"/>
        <v>0</v>
      </c>
      <c r="G118" s="193">
        <f t="shared" si="4"/>
        <v>0</v>
      </c>
    </row>
    <row r="119" spans="2:7" ht="34.5" customHeight="1">
      <c r="B119" s="245"/>
      <c r="C119" s="163" t="s">
        <v>120</v>
      </c>
      <c r="D119" s="171" t="e">
        <f>AVERAGE(BD!$CV$2:$CV$10000)</f>
        <v>#DIV/0!</v>
      </c>
      <c r="E119" s="180">
        <f t="shared" si="3"/>
        <v>0</v>
      </c>
      <c r="G119" s="193">
        <f t="shared" si="4"/>
        <v>0</v>
      </c>
    </row>
    <row r="120" spans="2:7" ht="34.5" customHeight="1">
      <c r="B120" s="245"/>
      <c r="C120" s="163" t="s">
        <v>121</v>
      </c>
      <c r="D120" s="171" t="e">
        <f>AVERAGE(BD!$CW$2:$CW$10000)</f>
        <v>#DIV/0!</v>
      </c>
      <c r="E120" s="180">
        <f t="shared" si="3"/>
        <v>0</v>
      </c>
      <c r="G120" s="193">
        <f t="shared" si="4"/>
        <v>0</v>
      </c>
    </row>
    <row r="121" spans="2:7" ht="34.5" customHeight="1">
      <c r="B121" s="245"/>
      <c r="C121" s="156" t="s">
        <v>122</v>
      </c>
      <c r="D121" s="173" t="e">
        <f>AVERAGE(D122:D124)</f>
        <v>#DIV/0!</v>
      </c>
      <c r="E121" s="181">
        <f t="shared" si="3"/>
        <v>0</v>
      </c>
      <c r="G121" s="193">
        <f t="shared" si="4"/>
        <v>0</v>
      </c>
    </row>
    <row r="122" spans="2:7" ht="34.5" customHeight="1">
      <c r="B122" s="245"/>
      <c r="C122" s="164" t="s">
        <v>123</v>
      </c>
      <c r="D122" s="171" t="e">
        <f>AVERAGE(BD!$CX$2:$CX$10000)</f>
        <v>#DIV/0!</v>
      </c>
      <c r="E122" s="180">
        <f t="shared" si="3"/>
        <v>0</v>
      </c>
      <c r="G122" s="193">
        <f t="shared" si="4"/>
        <v>0</v>
      </c>
    </row>
    <row r="123" spans="2:7" ht="34.5" customHeight="1">
      <c r="B123" s="245"/>
      <c r="C123" s="164" t="s">
        <v>124</v>
      </c>
      <c r="D123" s="171" t="e">
        <f>AVERAGE(BD!$CY$2:$CY$10000)</f>
        <v>#DIV/0!</v>
      </c>
      <c r="E123" s="180">
        <f t="shared" si="3"/>
        <v>0</v>
      </c>
      <c r="G123" s="193">
        <f t="shared" si="4"/>
        <v>0</v>
      </c>
    </row>
    <row r="124" spans="2:7" ht="34.5" customHeight="1">
      <c r="B124" s="245"/>
      <c r="C124" s="164" t="s">
        <v>125</v>
      </c>
      <c r="D124" s="171" t="e">
        <f>AVERAGE(BD!$CZ$2:$CZ$10000)</f>
        <v>#DIV/0!</v>
      </c>
      <c r="E124" s="180">
        <f t="shared" si="3"/>
        <v>0</v>
      </c>
      <c r="G124" s="193">
        <f t="shared" si="4"/>
        <v>0</v>
      </c>
    </row>
    <row r="125" spans="2:7" ht="34.5" customHeight="1">
      <c r="B125" s="245"/>
      <c r="C125" s="156" t="s">
        <v>126</v>
      </c>
      <c r="D125" s="173" t="e">
        <f>AVERAGE(D126:D127)</f>
        <v>#DIV/0!</v>
      </c>
      <c r="E125" s="181">
        <f t="shared" si="3"/>
        <v>0</v>
      </c>
      <c r="G125" s="193">
        <f t="shared" si="4"/>
        <v>0</v>
      </c>
    </row>
    <row r="126" spans="2:7" ht="34.5" customHeight="1">
      <c r="B126" s="245"/>
      <c r="C126" s="164" t="s">
        <v>127</v>
      </c>
      <c r="D126" s="171" t="e">
        <f>AVERAGE(BD!$DA$2:$DA$10000)</f>
        <v>#DIV/0!</v>
      </c>
      <c r="E126" s="180">
        <f t="shared" si="3"/>
        <v>0</v>
      </c>
      <c r="G126" s="193">
        <f t="shared" si="4"/>
        <v>0</v>
      </c>
    </row>
    <row r="127" spans="2:7" ht="34.5" customHeight="1">
      <c r="B127" s="245"/>
      <c r="C127" s="163" t="s">
        <v>128</v>
      </c>
      <c r="D127" s="171" t="e">
        <f>AVERAGE(BD!$DB$2:$DB$10000)</f>
        <v>#DIV/0!</v>
      </c>
      <c r="E127" s="180">
        <f t="shared" si="3"/>
        <v>0</v>
      </c>
      <c r="G127" s="193">
        <f t="shared" si="4"/>
        <v>0</v>
      </c>
    </row>
    <row r="128" spans="2:7" ht="34.5" customHeight="1">
      <c r="B128" s="245"/>
      <c r="C128" s="156" t="s">
        <v>129</v>
      </c>
      <c r="D128" s="173" t="e">
        <f>AVERAGE(D129:D130)</f>
        <v>#DIV/0!</v>
      </c>
      <c r="E128" s="181">
        <f t="shared" si="3"/>
        <v>0</v>
      </c>
      <c r="G128" s="193">
        <f t="shared" si="4"/>
        <v>0</v>
      </c>
    </row>
    <row r="129" spans="2:7" ht="34.5" customHeight="1">
      <c r="B129" s="245"/>
      <c r="C129" s="163" t="s">
        <v>130</v>
      </c>
      <c r="D129" s="171" t="e">
        <f>AVERAGE(BD!$DC$2:$DC$10000)</f>
        <v>#DIV/0!</v>
      </c>
      <c r="E129" s="180">
        <f t="shared" si="3"/>
        <v>0</v>
      </c>
      <c r="G129" s="193">
        <f t="shared" si="4"/>
        <v>0</v>
      </c>
    </row>
    <row r="130" spans="2:7" ht="34.5" customHeight="1">
      <c r="B130" s="245"/>
      <c r="C130" s="163" t="s">
        <v>131</v>
      </c>
      <c r="D130" s="171" t="e">
        <f>AVERAGE(BD!$DD$2:$DD$10000)</f>
        <v>#DIV/0!</v>
      </c>
      <c r="E130" s="180">
        <f t="shared" si="3"/>
        <v>0</v>
      </c>
      <c r="G130" s="193">
        <f t="shared" si="4"/>
        <v>0</v>
      </c>
    </row>
    <row r="131" spans="2:7" ht="34.5" customHeight="1">
      <c r="B131" s="245"/>
      <c r="C131" s="156" t="s">
        <v>132</v>
      </c>
      <c r="D131" s="173" t="e">
        <f>AVERAGE(D132:D137)</f>
        <v>#DIV/0!</v>
      </c>
      <c r="E131" s="181">
        <f t="shared" si="3"/>
        <v>0</v>
      </c>
      <c r="G131" s="193">
        <f t="shared" si="4"/>
        <v>0</v>
      </c>
    </row>
    <row r="132" spans="2:7" ht="34.5" customHeight="1">
      <c r="B132" s="245"/>
      <c r="C132" s="163" t="s">
        <v>133</v>
      </c>
      <c r="D132" s="171" t="e">
        <f>AVERAGE(BD!$DE$2:$DE$10000)</f>
        <v>#DIV/0!</v>
      </c>
      <c r="E132" s="180">
        <f t="shared" si="3"/>
        <v>0</v>
      </c>
      <c r="G132" s="193">
        <f t="shared" si="4"/>
        <v>0</v>
      </c>
    </row>
    <row r="133" spans="2:7" ht="34.5" customHeight="1">
      <c r="B133" s="245"/>
      <c r="C133" s="163" t="s">
        <v>134</v>
      </c>
      <c r="D133" s="171" t="e">
        <f>AVERAGE(BD!$DF$2:$DF$10000)</f>
        <v>#DIV/0!</v>
      </c>
      <c r="E133" s="180">
        <f t="shared" si="3"/>
        <v>0</v>
      </c>
      <c r="G133" s="193">
        <f t="shared" si="4"/>
        <v>0</v>
      </c>
    </row>
    <row r="134" spans="2:7" ht="34.5" customHeight="1">
      <c r="B134" s="245"/>
      <c r="C134" s="163" t="s">
        <v>135</v>
      </c>
      <c r="D134" s="171" t="e">
        <f>AVERAGE(BD!$DG$2:$DG$10000)</f>
        <v>#DIV/0!</v>
      </c>
      <c r="E134" s="180">
        <f t="shared" si="3"/>
        <v>0</v>
      </c>
      <c r="G134" s="193">
        <f t="shared" si="4"/>
        <v>0</v>
      </c>
    </row>
    <row r="135" spans="2:7" ht="34.5" customHeight="1">
      <c r="B135" s="245"/>
      <c r="C135" s="163" t="s">
        <v>136</v>
      </c>
      <c r="D135" s="171" t="e">
        <f>AVERAGE(BD!$DH$2:$DH$10000)</f>
        <v>#DIV/0!</v>
      </c>
      <c r="E135" s="180">
        <f t="shared" ref="E135:E167" si="5">IFERROR(D135/4,0)</f>
        <v>0</v>
      </c>
      <c r="G135" s="193">
        <f t="shared" si="4"/>
        <v>0</v>
      </c>
    </row>
    <row r="136" spans="2:7" ht="34.5" customHeight="1">
      <c r="B136" s="245"/>
      <c r="C136" s="163" t="s">
        <v>137</v>
      </c>
      <c r="D136" s="171" t="e">
        <f>AVERAGE(BD!$DI$2:$DI$10000)</f>
        <v>#DIV/0!</v>
      </c>
      <c r="E136" s="180">
        <f t="shared" si="5"/>
        <v>0</v>
      </c>
      <c r="G136" s="193">
        <f t="shared" si="4"/>
        <v>0</v>
      </c>
    </row>
    <row r="137" spans="2:7" ht="34.5" customHeight="1">
      <c r="B137" s="245"/>
      <c r="C137" s="163" t="s">
        <v>138</v>
      </c>
      <c r="D137" s="171" t="e">
        <f>AVERAGE(BD!$DJ$2:$DJ$10000)</f>
        <v>#DIV/0!</v>
      </c>
      <c r="E137" s="180">
        <f t="shared" si="5"/>
        <v>0</v>
      </c>
      <c r="G137" s="193">
        <f t="shared" si="4"/>
        <v>0</v>
      </c>
    </row>
    <row r="138" spans="2:7" ht="34.5" customHeight="1">
      <c r="B138" s="245"/>
      <c r="C138" s="156" t="s">
        <v>139</v>
      </c>
      <c r="D138" s="173" t="e">
        <f>AVERAGE(D139:D141)</f>
        <v>#DIV/0!</v>
      </c>
      <c r="E138" s="181">
        <f t="shared" si="5"/>
        <v>0</v>
      </c>
      <c r="G138" s="193">
        <f t="shared" si="4"/>
        <v>0</v>
      </c>
    </row>
    <row r="139" spans="2:7" ht="34.5" customHeight="1">
      <c r="B139" s="245"/>
      <c r="C139" s="163" t="s">
        <v>140</v>
      </c>
      <c r="D139" s="171" t="e">
        <f>AVERAGE(BD!$DK$2:$DK$10000)</f>
        <v>#DIV/0!</v>
      </c>
      <c r="E139" s="180">
        <f t="shared" si="5"/>
        <v>0</v>
      </c>
      <c r="G139" s="193">
        <f t="shared" si="4"/>
        <v>0</v>
      </c>
    </row>
    <row r="140" spans="2:7" ht="34.5" customHeight="1">
      <c r="B140" s="245"/>
      <c r="C140" s="163" t="s">
        <v>141</v>
      </c>
      <c r="D140" s="171" t="e">
        <f>AVERAGE(BD!$DL$2:$DL$10000)</f>
        <v>#DIV/0!</v>
      </c>
      <c r="E140" s="180">
        <f t="shared" si="5"/>
        <v>0</v>
      </c>
      <c r="G140" s="193">
        <f t="shared" si="4"/>
        <v>0</v>
      </c>
    </row>
    <row r="141" spans="2:7" ht="34.5" customHeight="1">
      <c r="B141" s="246"/>
      <c r="C141" s="163" t="s">
        <v>142</v>
      </c>
      <c r="D141" s="171" t="e">
        <f>AVERAGE(BD!$DM$2:$DM$10000)</f>
        <v>#DIV/0!</v>
      </c>
      <c r="E141" s="180">
        <f t="shared" si="5"/>
        <v>0</v>
      </c>
      <c r="G141" s="193">
        <f t="shared" si="4"/>
        <v>0</v>
      </c>
    </row>
    <row r="142" spans="2:7" ht="34.5" customHeight="1">
      <c r="B142" s="157"/>
      <c r="C142" s="158"/>
      <c r="E142" s="182"/>
    </row>
    <row r="143" spans="2:7" ht="34.5" customHeight="1">
      <c r="B143" s="247" t="s">
        <v>143</v>
      </c>
      <c r="C143" s="159" t="s">
        <v>144</v>
      </c>
      <c r="D143" s="184"/>
      <c r="E143" s="185"/>
    </row>
    <row r="144" spans="2:7" ht="34.5" customHeight="1">
      <c r="B144" s="248"/>
      <c r="C144" s="160" t="s">
        <v>145</v>
      </c>
      <c r="D144" s="175" t="e">
        <f>AVERAGE(D145:D150)</f>
        <v>#DIV/0!</v>
      </c>
      <c r="E144" s="179">
        <f t="shared" si="5"/>
        <v>0</v>
      </c>
      <c r="G144" s="193">
        <f t="shared" ref="G144:G167" si="6">+E144*100</f>
        <v>0</v>
      </c>
    </row>
    <row r="145" spans="2:7" ht="34.5" customHeight="1">
      <c r="B145" s="248"/>
      <c r="C145" s="163" t="s">
        <v>146</v>
      </c>
      <c r="D145" s="171" t="e">
        <f>AVERAGE(BD!$DN$2:$DN$10000)</f>
        <v>#DIV/0!</v>
      </c>
      <c r="E145" s="180">
        <f t="shared" si="5"/>
        <v>0</v>
      </c>
      <c r="G145" s="193">
        <f t="shared" si="6"/>
        <v>0</v>
      </c>
    </row>
    <row r="146" spans="2:7" ht="34.5" customHeight="1">
      <c r="B146" s="248"/>
      <c r="C146" s="163" t="s">
        <v>147</v>
      </c>
      <c r="D146" s="171" t="e">
        <f>AVERAGE(BD!$DO$2:$DO$10000)</f>
        <v>#DIV/0!</v>
      </c>
      <c r="E146" s="180">
        <f t="shared" si="5"/>
        <v>0</v>
      </c>
      <c r="G146" s="193">
        <f t="shared" si="6"/>
        <v>0</v>
      </c>
    </row>
    <row r="147" spans="2:7" ht="34.5" customHeight="1">
      <c r="B147" s="248"/>
      <c r="C147" s="163" t="s">
        <v>148</v>
      </c>
      <c r="D147" s="171" t="e">
        <f>AVERAGE(BD!$DP$2:$DP$10000)</f>
        <v>#DIV/0!</v>
      </c>
      <c r="E147" s="180">
        <f t="shared" si="5"/>
        <v>0</v>
      </c>
      <c r="G147" s="193">
        <f t="shared" si="6"/>
        <v>0</v>
      </c>
    </row>
    <row r="148" spans="2:7" ht="34.5" customHeight="1">
      <c r="B148" s="248"/>
      <c r="C148" s="165" t="s">
        <v>149</v>
      </c>
      <c r="D148" s="171" t="e">
        <f>AVERAGE(BD!$DQ$2:$DQ$10000)</f>
        <v>#DIV/0!</v>
      </c>
      <c r="E148" s="180">
        <f t="shared" si="5"/>
        <v>0</v>
      </c>
      <c r="G148" s="193">
        <f t="shared" si="6"/>
        <v>0</v>
      </c>
    </row>
    <row r="149" spans="2:7" ht="34.5" customHeight="1">
      <c r="B149" s="248"/>
      <c r="C149" s="164" t="s">
        <v>150</v>
      </c>
      <c r="D149" s="171" t="e">
        <f>AVERAGE(BD!$DR$2:$DR$10000)</f>
        <v>#DIV/0!</v>
      </c>
      <c r="E149" s="180">
        <f t="shared" si="5"/>
        <v>0</v>
      </c>
      <c r="G149" s="193">
        <f t="shared" si="6"/>
        <v>0</v>
      </c>
    </row>
    <row r="150" spans="2:7" ht="34.5" customHeight="1">
      <c r="B150" s="248"/>
      <c r="C150" s="163" t="s">
        <v>151</v>
      </c>
      <c r="D150" s="171" t="e">
        <f>AVERAGE(BD!$DS$2:$DS$10000)</f>
        <v>#DIV/0!</v>
      </c>
      <c r="E150" s="180">
        <f t="shared" si="5"/>
        <v>0</v>
      </c>
      <c r="G150" s="193">
        <f t="shared" si="6"/>
        <v>0</v>
      </c>
    </row>
    <row r="151" spans="2:7" ht="34.5" customHeight="1">
      <c r="B151" s="248"/>
      <c r="C151" s="156" t="s">
        <v>152</v>
      </c>
      <c r="D151" s="173" t="e">
        <f>AVERAGE(D152:D156)</f>
        <v>#DIV/0!</v>
      </c>
      <c r="E151" s="181">
        <f t="shared" si="5"/>
        <v>0</v>
      </c>
      <c r="G151" s="193">
        <f t="shared" si="6"/>
        <v>0</v>
      </c>
    </row>
    <row r="152" spans="2:7" ht="34.5" customHeight="1">
      <c r="B152" s="248"/>
      <c r="C152" s="163" t="s">
        <v>153</v>
      </c>
      <c r="D152" s="171" t="e">
        <f>AVERAGE(BD!$DT$2:$DT$10000)</f>
        <v>#DIV/0!</v>
      </c>
      <c r="E152" s="180">
        <f t="shared" si="5"/>
        <v>0</v>
      </c>
      <c r="G152" s="193">
        <f t="shared" si="6"/>
        <v>0</v>
      </c>
    </row>
    <row r="153" spans="2:7" ht="34.5" customHeight="1">
      <c r="B153" s="248"/>
      <c r="C153" s="163" t="s">
        <v>154</v>
      </c>
      <c r="D153" s="171" t="e">
        <f>AVERAGE(BD!$DU$2:$DU$10000)</f>
        <v>#DIV/0!</v>
      </c>
      <c r="E153" s="180">
        <f t="shared" si="5"/>
        <v>0</v>
      </c>
      <c r="G153" s="193">
        <f t="shared" si="6"/>
        <v>0</v>
      </c>
    </row>
    <row r="154" spans="2:7" ht="34.5" customHeight="1">
      <c r="B154" s="248"/>
      <c r="C154" s="163" t="s">
        <v>155</v>
      </c>
      <c r="D154" s="171" t="e">
        <f>AVERAGE(BD!$DV$2:$DV$10000)</f>
        <v>#DIV/0!</v>
      </c>
      <c r="E154" s="180">
        <f t="shared" si="5"/>
        <v>0</v>
      </c>
      <c r="G154" s="193">
        <f t="shared" si="6"/>
        <v>0</v>
      </c>
    </row>
    <row r="155" spans="2:7" ht="34.5" customHeight="1">
      <c r="B155" s="248"/>
      <c r="C155" s="163" t="s">
        <v>156</v>
      </c>
      <c r="D155" s="171" t="e">
        <f>AVERAGE(BD!$DW$2:$DW$10000)</f>
        <v>#DIV/0!</v>
      </c>
      <c r="E155" s="180">
        <f t="shared" si="5"/>
        <v>0</v>
      </c>
      <c r="G155" s="193">
        <f t="shared" si="6"/>
        <v>0</v>
      </c>
    </row>
    <row r="156" spans="2:7" ht="34.5" customHeight="1">
      <c r="B156" s="248"/>
      <c r="C156" s="163" t="s">
        <v>157</v>
      </c>
      <c r="D156" s="171" t="e">
        <f>AVERAGE(BD!$DX$2:$DX$10000)</f>
        <v>#DIV/0!</v>
      </c>
      <c r="E156" s="180">
        <f t="shared" si="5"/>
        <v>0</v>
      </c>
      <c r="G156" s="193">
        <f t="shared" si="6"/>
        <v>0</v>
      </c>
    </row>
    <row r="157" spans="2:7" ht="34.5" customHeight="1">
      <c r="B157" s="248"/>
      <c r="C157" s="156" t="s">
        <v>158</v>
      </c>
      <c r="D157" s="173" t="e">
        <f>AVERAGE(D158:D164)</f>
        <v>#DIV/0!</v>
      </c>
      <c r="E157" s="181">
        <f t="shared" si="5"/>
        <v>0</v>
      </c>
      <c r="G157" s="193">
        <f t="shared" si="6"/>
        <v>0</v>
      </c>
    </row>
    <row r="158" spans="2:7" ht="34.5" customHeight="1">
      <c r="B158" s="248"/>
      <c r="C158" s="163" t="s">
        <v>159</v>
      </c>
      <c r="D158" s="171" t="e">
        <f>AVERAGE(BD!$DY$2:$DY$10000)</f>
        <v>#DIV/0!</v>
      </c>
      <c r="E158" s="180">
        <f t="shared" si="5"/>
        <v>0</v>
      </c>
      <c r="G158" s="193">
        <f t="shared" si="6"/>
        <v>0</v>
      </c>
    </row>
    <row r="159" spans="2:7" ht="34.5" customHeight="1">
      <c r="B159" s="248"/>
      <c r="C159" s="163" t="s">
        <v>160</v>
      </c>
      <c r="D159" s="171" t="e">
        <f>AVERAGE(BD!$DZ$2:$DZ$10000)</f>
        <v>#DIV/0!</v>
      </c>
      <c r="E159" s="180">
        <f t="shared" si="5"/>
        <v>0</v>
      </c>
      <c r="G159" s="193">
        <f t="shared" si="6"/>
        <v>0</v>
      </c>
    </row>
    <row r="160" spans="2:7" ht="34.5" customHeight="1">
      <c r="B160" s="248"/>
      <c r="C160" s="163" t="s">
        <v>161</v>
      </c>
      <c r="D160" s="171" t="e">
        <f>AVERAGE(BD!$EA$2:$EA$10000)</f>
        <v>#DIV/0!</v>
      </c>
      <c r="E160" s="180">
        <f t="shared" si="5"/>
        <v>0</v>
      </c>
      <c r="G160" s="193">
        <f t="shared" si="6"/>
        <v>0</v>
      </c>
    </row>
    <row r="161" spans="2:7" ht="34.5" customHeight="1">
      <c r="B161" s="248"/>
      <c r="C161" s="163" t="s">
        <v>162</v>
      </c>
      <c r="D161" s="171" t="e">
        <f>AVERAGE(BD!$EB$2:$EB$10000)</f>
        <v>#DIV/0!</v>
      </c>
      <c r="E161" s="180">
        <f t="shared" si="5"/>
        <v>0</v>
      </c>
      <c r="G161" s="193">
        <f t="shared" si="6"/>
        <v>0</v>
      </c>
    </row>
    <row r="162" spans="2:7" ht="34.5" customHeight="1">
      <c r="B162" s="248"/>
      <c r="C162" s="163" t="s">
        <v>163</v>
      </c>
      <c r="D162" s="171" t="e">
        <f>AVERAGE(BD!$EC$2:$EC$10000)</f>
        <v>#DIV/0!</v>
      </c>
      <c r="E162" s="180">
        <f t="shared" si="5"/>
        <v>0</v>
      </c>
      <c r="G162" s="193">
        <f t="shared" si="6"/>
        <v>0</v>
      </c>
    </row>
    <row r="163" spans="2:7" ht="34.5" customHeight="1">
      <c r="B163" s="248"/>
      <c r="C163" s="163" t="s">
        <v>164</v>
      </c>
      <c r="D163" s="171" t="e">
        <f>AVERAGE(BD!$ED$2:$ED$10000)</f>
        <v>#DIV/0!</v>
      </c>
      <c r="E163" s="180">
        <f t="shared" si="5"/>
        <v>0</v>
      </c>
      <c r="G163" s="193">
        <f t="shared" si="6"/>
        <v>0</v>
      </c>
    </row>
    <row r="164" spans="2:7" ht="34.5" customHeight="1">
      <c r="B164" s="248"/>
      <c r="C164" s="163" t="s">
        <v>165</v>
      </c>
      <c r="D164" s="171" t="e">
        <f>AVERAGE(BD!$EE$2:$EE$10000)</f>
        <v>#DIV/0!</v>
      </c>
      <c r="E164" s="180">
        <f t="shared" si="5"/>
        <v>0</v>
      </c>
      <c r="G164" s="193">
        <f t="shared" si="6"/>
        <v>0</v>
      </c>
    </row>
    <row r="165" spans="2:7" ht="34.5" customHeight="1">
      <c r="B165" s="248"/>
      <c r="C165" s="156" t="s">
        <v>166</v>
      </c>
      <c r="D165" s="173" t="e">
        <f>AVERAGE(D166:D167)</f>
        <v>#DIV/0!</v>
      </c>
      <c r="E165" s="181">
        <f t="shared" si="5"/>
        <v>0</v>
      </c>
      <c r="G165" s="193">
        <f t="shared" si="6"/>
        <v>0</v>
      </c>
    </row>
    <row r="166" spans="2:7" ht="34.5" customHeight="1">
      <c r="B166" s="248"/>
      <c r="C166" s="164" t="s">
        <v>167</v>
      </c>
      <c r="D166" s="171" t="e">
        <f>AVERAGE(BD!$EF$2:$EF$10000)</f>
        <v>#DIV/0!</v>
      </c>
      <c r="E166" s="180">
        <f t="shared" si="5"/>
        <v>0</v>
      </c>
      <c r="G166" s="193">
        <f t="shared" si="6"/>
        <v>0</v>
      </c>
    </row>
    <row r="167" spans="2:7" ht="34.5" customHeight="1">
      <c r="B167" s="249"/>
      <c r="C167" s="164" t="s">
        <v>168</v>
      </c>
      <c r="D167" s="171" t="e">
        <f>AVERAGE(BD!$EG$2:$EG$10000)</f>
        <v>#DIV/0!</v>
      </c>
      <c r="E167" s="180">
        <f t="shared" si="5"/>
        <v>0</v>
      </c>
      <c r="G167" s="193">
        <f t="shared" si="6"/>
        <v>0</v>
      </c>
    </row>
    <row r="168" spans="2:7">
      <c r="B168" s="157"/>
      <c r="C168" s="158"/>
      <c r="D168" s="172"/>
    </row>
    <row r="169" spans="2:7" hidden="1">
      <c r="B169" s="157"/>
      <c r="C169" s="158"/>
      <c r="D169" s="172"/>
      <c r="G169" s="209">
        <v>4</v>
      </c>
    </row>
    <row r="170" spans="2:7">
      <c r="B170" s="250" t="s">
        <v>169</v>
      </c>
      <c r="C170" s="161" t="s">
        <v>170</v>
      </c>
      <c r="D170" s="188"/>
      <c r="E170" s="189"/>
    </row>
    <row r="171" spans="2:7" ht="40.5">
      <c r="B171" s="251"/>
      <c r="C171" s="186" t="s">
        <v>204</v>
      </c>
      <c r="D171" s="183" t="e">
        <f>AVERAGE(BD!$EH$2:$EH$10000)</f>
        <v>#DIV/0!</v>
      </c>
      <c r="E171" s="187" t="e">
        <f>+D171</f>
        <v>#DIV/0!</v>
      </c>
      <c r="G171" s="211" t="e">
        <f>+E171</f>
        <v>#DIV/0!</v>
      </c>
    </row>
    <row r="172" spans="2:7" ht="45">
      <c r="B172" s="251"/>
      <c r="C172" s="166" t="s">
        <v>205</v>
      </c>
      <c r="D172" s="171" t="e">
        <f>AVERAGE(BD!$EI$2:$EI$10000)</f>
        <v>#DIV/0!</v>
      </c>
      <c r="E172" s="169" t="e">
        <f t="shared" ref="E172:E178" si="7">+D172</f>
        <v>#DIV/0!</v>
      </c>
      <c r="G172" s="211" t="e">
        <f t="shared" ref="G172:G178" si="8">+E172</f>
        <v>#DIV/0!</v>
      </c>
    </row>
    <row r="173" spans="2:7" ht="53.25">
      <c r="B173" s="251"/>
      <c r="C173" s="166" t="s">
        <v>206</v>
      </c>
      <c r="D173" s="171" t="e">
        <f>AVERAGE(BD!$EJ$2:$EJ$10000)</f>
        <v>#DIV/0!</v>
      </c>
      <c r="E173" s="169" t="e">
        <f t="shared" si="7"/>
        <v>#DIV/0!</v>
      </c>
      <c r="G173" s="211" t="e">
        <f t="shared" si="8"/>
        <v>#DIV/0!</v>
      </c>
    </row>
    <row r="174" spans="2:7" ht="40.5">
      <c r="B174" s="251"/>
      <c r="C174" s="166" t="s">
        <v>207</v>
      </c>
      <c r="D174" s="171" t="e">
        <f>AVERAGE(BD!$EK$2:$EK$10000)</f>
        <v>#DIV/0!</v>
      </c>
      <c r="E174" s="169" t="e">
        <f t="shared" si="7"/>
        <v>#DIV/0!</v>
      </c>
      <c r="G174" s="211" t="e">
        <f t="shared" si="8"/>
        <v>#DIV/0!</v>
      </c>
    </row>
    <row r="175" spans="2:7" ht="45">
      <c r="B175" s="251"/>
      <c r="C175" s="166" t="s">
        <v>208</v>
      </c>
      <c r="D175" s="171" t="e">
        <f>AVERAGE(BD!$EL$2:$EL$10000)</f>
        <v>#DIV/0!</v>
      </c>
      <c r="E175" s="169" t="e">
        <f t="shared" si="7"/>
        <v>#DIV/0!</v>
      </c>
      <c r="G175" s="211" t="e">
        <f t="shared" si="8"/>
        <v>#DIV/0!</v>
      </c>
    </row>
    <row r="176" spans="2:7" ht="45">
      <c r="B176" s="251"/>
      <c r="C176" s="166" t="s">
        <v>176</v>
      </c>
      <c r="D176" s="171" t="e">
        <f>AVERAGE(BD!$EM$2:$EM$10000)</f>
        <v>#DIV/0!</v>
      </c>
      <c r="E176" s="169" t="e">
        <f t="shared" si="7"/>
        <v>#DIV/0!</v>
      </c>
      <c r="G176" s="211" t="e">
        <f t="shared" si="8"/>
        <v>#DIV/0!</v>
      </c>
    </row>
    <row r="177" spans="2:7" ht="45">
      <c r="B177" s="251"/>
      <c r="C177" s="166" t="s">
        <v>177</v>
      </c>
      <c r="D177" s="171" t="e">
        <f>AVERAGE(BD!$EN$2:$EN$10000)</f>
        <v>#DIV/0!</v>
      </c>
      <c r="E177" s="169" t="e">
        <f t="shared" si="7"/>
        <v>#DIV/0!</v>
      </c>
      <c r="G177" s="211" t="e">
        <f t="shared" si="8"/>
        <v>#DIV/0!</v>
      </c>
    </row>
    <row r="178" spans="2:7" ht="45">
      <c r="B178" s="252"/>
      <c r="C178" s="166" t="s">
        <v>178</v>
      </c>
      <c r="D178" s="171" t="e">
        <f>AVERAGE(BD!$EO$2:$EO$10000)</f>
        <v>#DIV/0!</v>
      </c>
      <c r="E178" s="169" t="e">
        <f t="shared" si="7"/>
        <v>#DIV/0!</v>
      </c>
      <c r="G178" s="211" t="e">
        <f t="shared" si="8"/>
        <v>#DIV/0!</v>
      </c>
    </row>
  </sheetData>
  <sheetProtection algorithmName="SHA-512" hashValue="OID017IOqqw8AVJzMwltH+rsad5Q/gkCXqGG57Bk3Q3KORGpRKy4LHCaB19bYDo9/jd/6pvTxbAEdXzdrr4WJA==" saltValue="33Zc/xHdA9BrlXA8mJ2MJg==" spinCount="100000" sheet="1" objects="1" scenarios="1"/>
  <mergeCells count="5">
    <mergeCell ref="B4:B49"/>
    <mergeCell ref="B51:B141"/>
    <mergeCell ref="B143:B167"/>
    <mergeCell ref="B170:B178"/>
    <mergeCell ref="B2:G2"/>
  </mergeCells>
  <conditionalFormatting sqref="E5:E49 E52:E141 E144:E167">
    <cfRule type="cellIs" dxfId="15" priority="32" operator="lessThanOrEqual">
      <formula>0.599</formula>
    </cfRule>
    <cfRule type="cellIs" dxfId="14" priority="33" operator="between">
      <formula>0.6</formula>
      <formula>0.79999</formula>
    </cfRule>
    <cfRule type="cellIs" dxfId="13" priority="34" operator="between">
      <formula>0.8</formula>
      <formula>0.99</formula>
    </cfRule>
  </conditionalFormatting>
  <conditionalFormatting sqref="E5:E49 E52:E141 E144:E167">
    <cfRule type="cellIs" dxfId="12" priority="35" operator="equal">
      <formula>1</formula>
    </cfRule>
  </conditionalFormatting>
  <conditionalFormatting sqref="I5">
    <cfRule type="dataBar" priority="4">
      <dataBar>
        <cfvo type="min"/>
        <cfvo type="max"/>
        <color rgb="FF63C384"/>
      </dataBar>
      <extLst>
        <ext xmlns:x14="http://schemas.microsoft.com/office/spreadsheetml/2009/9/main" uri="{B025F937-C7B1-47D3-B67F-A62EFF666E3E}">
          <x14:id>{32095DC7-5070-45E4-A064-9E6EB1081BB8}</x14:id>
        </ext>
      </extLst>
    </cfRule>
  </conditionalFormatting>
  <conditionalFormatting sqref="G1:G167">
    <cfRule type="dataBar" priority="2">
      <dataBar>
        <cfvo type="min"/>
        <cfvo type="max"/>
        <color theme="8" tint="0.39997558519241921"/>
      </dataBar>
      <extLst>
        <ext xmlns:x14="http://schemas.microsoft.com/office/spreadsheetml/2009/9/main" uri="{B025F937-C7B1-47D3-B67F-A62EFF666E3E}">
          <x14:id>{9BD3898E-16D1-46D3-B39C-1C26B4BEBAA5}</x14:id>
        </ext>
      </extLst>
    </cfRule>
  </conditionalFormatting>
  <conditionalFormatting sqref="G169:G178">
    <cfRule type="dataBar" priority="1">
      <dataBar>
        <cfvo type="min"/>
        <cfvo type="max"/>
        <color theme="8" tint="0.39997558519241921"/>
      </dataBar>
      <extLst>
        <ext xmlns:x14="http://schemas.microsoft.com/office/spreadsheetml/2009/9/main" uri="{B025F937-C7B1-47D3-B67F-A62EFF666E3E}">
          <x14:id>{85495368-94E0-4D6C-B2D9-6946DC766EAF}</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32095DC7-5070-45E4-A064-9E6EB1081BB8}">
            <x14:dataBar minLength="0" maxLength="100" border="1" negativeBarBorderColorSameAsPositive="0">
              <x14:cfvo type="autoMin"/>
              <x14:cfvo type="autoMax"/>
              <x14:borderColor rgb="FF63C384"/>
              <x14:negativeFillColor rgb="FFFF0000"/>
              <x14:negativeBorderColor rgb="FFFF0000"/>
              <x14:axisColor rgb="FF000000"/>
            </x14:dataBar>
          </x14:cfRule>
          <xm:sqref>I5</xm:sqref>
        </x14:conditionalFormatting>
        <x14:conditionalFormatting xmlns:xm="http://schemas.microsoft.com/office/excel/2006/main">
          <x14:cfRule type="dataBar" id="{9BD3898E-16D1-46D3-B39C-1C26B4BEBAA5}">
            <x14:dataBar minLength="0" maxLength="100" border="1" gradient="0" negativeBarBorderColorSameAsPositive="0">
              <x14:cfvo type="autoMin"/>
              <x14:cfvo type="autoMax"/>
              <x14:borderColor rgb="FF638EC6"/>
              <x14:negativeFillColor rgb="FFFF0000"/>
              <x14:negativeBorderColor rgb="FFFF0000"/>
              <x14:axisColor rgb="FF000000"/>
            </x14:dataBar>
          </x14:cfRule>
          <xm:sqref>G1:G167</xm:sqref>
        </x14:conditionalFormatting>
        <x14:conditionalFormatting xmlns:xm="http://schemas.microsoft.com/office/excel/2006/main">
          <x14:cfRule type="dataBar" id="{85495368-94E0-4D6C-B2D9-6946DC766EAF}">
            <x14:dataBar minLength="0" maxLength="100" border="1" gradient="0" negativeBarBorderColorSameAsPositive="0">
              <x14:cfvo type="autoMin"/>
              <x14:cfvo type="autoMax"/>
              <x14:borderColor rgb="FF638EC6"/>
              <x14:negativeFillColor rgb="FFFF0000"/>
              <x14:negativeBorderColor rgb="FFFF0000"/>
              <x14:axisColor rgb="FF000000"/>
            </x14:dataBar>
          </x14:cfRule>
          <xm:sqref>G169:G178</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8">
    <tabColor rgb="FF00B0F0"/>
  </sheetPr>
  <dimension ref="A1:P43"/>
  <sheetViews>
    <sheetView zoomScaleNormal="100" workbookViewId="0">
      <selection activeCell="P30" sqref="P30"/>
    </sheetView>
  </sheetViews>
  <sheetFormatPr defaultColWidth="11.42578125" defaultRowHeight="15"/>
  <cols>
    <col min="1" max="1" width="1.5703125" style="2" customWidth="1"/>
    <col min="2" max="6" width="14" style="2" customWidth="1"/>
    <col min="7" max="7" width="1.85546875" style="2" customWidth="1"/>
    <col min="8" max="12" width="13.85546875" style="2" customWidth="1"/>
    <col min="13" max="13" width="2.140625" style="2" customWidth="1"/>
    <col min="14" max="15" width="14.5703125" style="2" customWidth="1"/>
    <col min="16" max="16" width="12.85546875" style="2" customWidth="1"/>
    <col min="17" max="17" width="8.28515625" style="2" customWidth="1"/>
    <col min="18" max="18" width="6.7109375" style="2" customWidth="1"/>
    <col min="19" max="16384" width="11.42578125" style="2"/>
  </cols>
  <sheetData>
    <row r="1" spans="1:16" ht="6" customHeight="1"/>
    <row r="2" spans="1:16" ht="21.75" customHeight="1">
      <c r="B2" s="83" t="s">
        <v>209</v>
      </c>
      <c r="C2" s="22"/>
      <c r="D2" s="22"/>
      <c r="E2" s="22"/>
      <c r="F2" s="22"/>
      <c r="G2" s="22"/>
      <c r="H2" s="22"/>
      <c r="I2" s="22"/>
      <c r="J2" s="22"/>
      <c r="K2" s="22"/>
      <c r="L2" s="22"/>
      <c r="M2" s="22"/>
      <c r="N2" s="22"/>
      <c r="O2" s="22"/>
      <c r="P2" s="23"/>
    </row>
    <row r="3" spans="1:16" ht="37.5" customHeight="1">
      <c r="B3" s="24"/>
      <c r="C3" s="25" t="s">
        <v>210</v>
      </c>
      <c r="D3" s="26"/>
      <c r="E3" s="26"/>
      <c r="F3" s="27"/>
      <c r="G3" s="27"/>
      <c r="H3" s="27"/>
      <c r="I3" s="25" t="s">
        <v>211</v>
      </c>
      <c r="J3" s="26"/>
      <c r="K3" s="27"/>
      <c r="L3" s="27"/>
      <c r="M3" s="27"/>
      <c r="N3" s="27"/>
      <c r="O3" s="25" t="s">
        <v>212</v>
      </c>
      <c r="P3" s="28"/>
    </row>
    <row r="4" spans="1:16" ht="30.75" customHeight="1">
      <c r="B4" s="29"/>
      <c r="C4" s="48">
        <f>Resultados_1!C4</f>
        <v>0</v>
      </c>
      <c r="D4" s="30"/>
      <c r="E4" s="30"/>
      <c r="F4" s="30"/>
      <c r="G4" s="30"/>
      <c r="H4" s="30"/>
      <c r="I4" s="48">
        <f>Resultados_1!C5</f>
        <v>0</v>
      </c>
      <c r="J4" s="30"/>
      <c r="K4" s="30"/>
      <c r="L4" s="30"/>
      <c r="M4" s="30"/>
      <c r="N4" s="30"/>
      <c r="O4" s="48">
        <f>+Resultados_1!C6</f>
        <v>0</v>
      </c>
      <c r="P4" s="31"/>
    </row>
    <row r="5" spans="1:16" ht="6.75" customHeight="1"/>
    <row r="15" spans="1:16">
      <c r="A15" s="32"/>
      <c r="B15" s="32"/>
      <c r="C15" s="32"/>
      <c r="D15" s="32"/>
      <c r="E15" s="32"/>
    </row>
    <row r="16" spans="1:16">
      <c r="A16" s="32"/>
      <c r="B16" s="32"/>
      <c r="C16" s="32"/>
      <c r="D16" s="32"/>
      <c r="E16" s="32"/>
    </row>
    <row r="17" spans="1:11">
      <c r="A17" s="255"/>
      <c r="B17" s="255"/>
      <c r="C17" s="255"/>
      <c r="D17" s="33"/>
      <c r="E17" s="33"/>
    </row>
    <row r="18" spans="1:11">
      <c r="A18" s="255"/>
      <c r="B18" s="255"/>
      <c r="C18" s="255"/>
      <c r="D18" s="33"/>
      <c r="E18" s="33"/>
    </row>
    <row r="19" spans="1:11" s="34" customFormat="1" ht="13.5" customHeight="1">
      <c r="B19" s="35" t="s">
        <v>188</v>
      </c>
      <c r="C19" s="49">
        <f>Resultados_1!C12</f>
        <v>0</v>
      </c>
      <c r="D19" s="35" t="s">
        <v>192</v>
      </c>
      <c r="E19" s="49">
        <f>Resultados_1!C16</f>
        <v>0</v>
      </c>
      <c r="G19" s="36"/>
      <c r="H19" s="35" t="s">
        <v>188</v>
      </c>
      <c r="I19" s="49">
        <f>Resultados_1!C22</f>
        <v>0</v>
      </c>
      <c r="J19" s="35" t="s">
        <v>195</v>
      </c>
      <c r="K19" s="49">
        <f>Resultados_1!C29</f>
        <v>0</v>
      </c>
    </row>
    <row r="20" spans="1:11" s="34" customFormat="1" ht="13.5" customHeight="1">
      <c r="B20" s="35" t="s">
        <v>189</v>
      </c>
      <c r="C20" s="49">
        <f>Resultados_1!C13</f>
        <v>0</v>
      </c>
      <c r="D20" s="35" t="s">
        <v>193</v>
      </c>
      <c r="E20" s="49">
        <f>Resultados_1!C17</f>
        <v>0</v>
      </c>
      <c r="G20" s="36"/>
      <c r="H20" s="35" t="s">
        <v>189</v>
      </c>
      <c r="I20" s="49">
        <f>Resultados_1!C23</f>
        <v>0</v>
      </c>
      <c r="J20" s="35" t="s">
        <v>196</v>
      </c>
      <c r="K20" s="49">
        <f>Resultados_1!C30</f>
        <v>0</v>
      </c>
    </row>
    <row r="21" spans="1:11" s="34" customFormat="1" ht="13.5" customHeight="1">
      <c r="B21" s="35" t="s">
        <v>190</v>
      </c>
      <c r="C21" s="49">
        <f>Resultados_1!C14</f>
        <v>0</v>
      </c>
      <c r="D21" s="35" t="s">
        <v>194</v>
      </c>
      <c r="E21" s="49">
        <f>Resultados_1!C18</f>
        <v>0</v>
      </c>
      <c r="H21" s="35" t="s">
        <v>190</v>
      </c>
      <c r="I21" s="49">
        <f>Resultados_1!C24</f>
        <v>0</v>
      </c>
      <c r="J21" s="35" t="s">
        <v>197</v>
      </c>
      <c r="K21" s="49">
        <f>Resultados_1!C31</f>
        <v>0</v>
      </c>
    </row>
    <row r="22" spans="1:11" s="34" customFormat="1" ht="13.5" customHeight="1">
      <c r="B22" s="35" t="s">
        <v>191</v>
      </c>
      <c r="C22" s="49">
        <f>Resultados_1!C15</f>
        <v>0</v>
      </c>
      <c r="H22" s="35" t="s">
        <v>191</v>
      </c>
      <c r="I22" s="49">
        <f>Resultados_1!C25</f>
        <v>0</v>
      </c>
      <c r="J22" s="35" t="s">
        <v>198</v>
      </c>
      <c r="K22" s="49">
        <f>Resultados_1!C32</f>
        <v>0</v>
      </c>
    </row>
    <row r="23" spans="1:11" s="34" customFormat="1" ht="13.5" customHeight="1">
      <c r="H23" s="35" t="s">
        <v>192</v>
      </c>
      <c r="I23" s="49">
        <f>Resultados_1!C26</f>
        <v>0</v>
      </c>
      <c r="J23" s="35" t="s">
        <v>199</v>
      </c>
      <c r="K23" s="49">
        <f>Resultados_1!C33</f>
        <v>0</v>
      </c>
    </row>
    <row r="24" spans="1:11" s="34" customFormat="1" ht="13.5" customHeight="1">
      <c r="H24" s="35" t="s">
        <v>193</v>
      </c>
      <c r="I24" s="49">
        <f>Resultados_1!C27</f>
        <v>0</v>
      </c>
      <c r="J24" s="35" t="s">
        <v>200</v>
      </c>
      <c r="K24" s="49">
        <f>Resultados_1!C34</f>
        <v>0</v>
      </c>
    </row>
    <row r="25" spans="1:11" s="34" customFormat="1" ht="13.5" customHeight="1">
      <c r="H25" s="35" t="s">
        <v>194</v>
      </c>
      <c r="I25" s="49">
        <f>Resultados_1!C28</f>
        <v>0</v>
      </c>
      <c r="J25" s="35" t="s">
        <v>201</v>
      </c>
      <c r="K25" s="49">
        <f>Resultados_1!C35</f>
        <v>0</v>
      </c>
    </row>
    <row r="26" spans="1:11" s="34" customFormat="1" ht="4.5" customHeight="1"/>
    <row r="39" spans="2:11" ht="17.25" customHeight="1"/>
    <row r="40" spans="2:11">
      <c r="B40" s="35" t="s">
        <v>188</v>
      </c>
      <c r="C40" s="49">
        <f>Resultados_1!C39</f>
        <v>0</v>
      </c>
      <c r="D40" s="35" t="s">
        <v>190</v>
      </c>
      <c r="E40" s="49">
        <f>Resultados_1!C41</f>
        <v>0</v>
      </c>
      <c r="H40" s="35" t="s">
        <v>188</v>
      </c>
      <c r="I40" s="37">
        <f>Resultados_1!C47</f>
        <v>0</v>
      </c>
      <c r="J40" s="35" t="s">
        <v>192</v>
      </c>
      <c r="K40" s="37">
        <f>Resultados_1!C51</f>
        <v>0</v>
      </c>
    </row>
    <row r="41" spans="2:11">
      <c r="B41" s="38" t="s">
        <v>189</v>
      </c>
      <c r="C41" s="49">
        <f>Resultados_1!C40</f>
        <v>0</v>
      </c>
      <c r="D41" s="35" t="s">
        <v>191</v>
      </c>
      <c r="E41" s="49">
        <f>Resultados_1!C42</f>
        <v>0</v>
      </c>
      <c r="H41" s="35" t="s">
        <v>189</v>
      </c>
      <c r="I41" s="37">
        <f>Resultados_1!C48</f>
        <v>0</v>
      </c>
      <c r="J41" s="35" t="s">
        <v>193</v>
      </c>
      <c r="K41" s="37">
        <f>Resultados_1!C52</f>
        <v>0</v>
      </c>
    </row>
    <row r="42" spans="2:11">
      <c r="C42" s="39"/>
      <c r="H42" s="35" t="s">
        <v>190</v>
      </c>
      <c r="I42" s="37">
        <f>Resultados_1!C49</f>
        <v>0</v>
      </c>
      <c r="J42" s="35" t="s">
        <v>194</v>
      </c>
      <c r="K42" s="37">
        <f>Resultados_1!C53</f>
        <v>0</v>
      </c>
    </row>
    <row r="43" spans="2:11">
      <c r="H43" s="35" t="s">
        <v>191</v>
      </c>
      <c r="I43" s="37">
        <f>Resultados_1!C50</f>
        <v>0</v>
      </c>
      <c r="J43" s="35" t="s">
        <v>195</v>
      </c>
      <c r="K43" s="37">
        <f>Resultados_1!C54</f>
        <v>0</v>
      </c>
    </row>
  </sheetData>
  <sheetProtection algorithmName="SHA-512" hashValue="tZOSiPTfcVzaFA0oWb/POp+nh/bQg+eF99MyT4tSfdgBtCGkZZu8lmmQs9Pb9Os+fbkX7wGj44YtdYxL1sBfjA==" saltValue="Zd2DQxqgFuu8Ab//hNqb9A==" spinCount="100000" sheet="1" objects="1" scenarios="1"/>
  <mergeCells count="2">
    <mergeCell ref="A17:C17"/>
    <mergeCell ref="A18:C18"/>
  </mergeCells>
  <phoneticPr fontId="29" type="noConversion"/>
  <conditionalFormatting sqref="C4">
    <cfRule type="cellIs" dxfId="11" priority="9" operator="equal">
      <formula>1</formula>
    </cfRule>
    <cfRule type="cellIs" dxfId="10" priority="10" operator="between">
      <formula>0.8</formula>
      <formula>0.999</formula>
    </cfRule>
    <cfRule type="cellIs" dxfId="9" priority="11" operator="between">
      <formula>0.6</formula>
      <formula>0.799</formula>
    </cfRule>
    <cfRule type="cellIs" dxfId="8" priority="12" operator="between">
      <formula>0</formula>
      <formula>0.599</formula>
    </cfRule>
  </conditionalFormatting>
  <conditionalFormatting sqref="I4">
    <cfRule type="cellIs" dxfId="7" priority="5" operator="equal">
      <formula>1</formula>
    </cfRule>
    <cfRule type="cellIs" dxfId="6" priority="6" operator="between">
      <formula>0.8</formula>
      <formula>0.999</formula>
    </cfRule>
    <cfRule type="cellIs" dxfId="5" priority="7" operator="between">
      <formula>0.6</formula>
      <formula>0.799</formula>
    </cfRule>
    <cfRule type="cellIs" dxfId="4" priority="8" operator="between">
      <formula>0</formula>
      <formula>0.599</formula>
    </cfRule>
  </conditionalFormatting>
  <conditionalFormatting sqref="O4">
    <cfRule type="cellIs" dxfId="3" priority="1" operator="equal">
      <formula>1</formula>
    </cfRule>
    <cfRule type="cellIs" dxfId="2" priority="2" operator="between">
      <formula>0.8</formula>
      <formula>0.999</formula>
    </cfRule>
    <cfRule type="cellIs" dxfId="1" priority="3" operator="between">
      <formula>0.6</formula>
      <formula>0.799</formula>
    </cfRule>
    <cfRule type="cellIs" dxfId="0" priority="4" operator="between">
      <formula>0</formula>
      <formula>0.599</formula>
    </cfRule>
  </conditionalFormatting>
  <printOptions horizontalCentered="1" verticalCentered="1"/>
  <pageMargins left="0.70866141732283472" right="0.70866141732283472" top="0.74803149606299213" bottom="0.74803149606299213" header="0.31496062992125984" footer="0.31496062992125984"/>
  <pageSetup paperSize="9" scale="70" orientation="landscape" r:id="rId1"/>
  <rowBreaks count="3" manualBreakCount="3">
    <brk id="44" max="15" man="1"/>
    <brk id="55" max="15" man="1"/>
    <brk id="80" max="16383" man="1"/>
  </rowBreaks>
  <colBreaks count="1" manualBreakCount="1">
    <brk id="16" min="1" max="102"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EP173"/>
  <sheetViews>
    <sheetView showGridLines="0" zoomScale="145" zoomScaleNormal="145" workbookViewId="0">
      <selection activeCell="D5" sqref="D5"/>
    </sheetView>
  </sheetViews>
  <sheetFormatPr defaultColWidth="11.42578125" defaultRowHeight="15"/>
  <cols>
    <col min="1" max="1" width="16.28515625" style="4" customWidth="1"/>
    <col min="2" max="2" width="10.7109375" style="4" bestFit="1" customWidth="1"/>
    <col min="3" max="3" width="12.7109375" style="13" customWidth="1"/>
    <col min="4" max="145" width="4.140625" customWidth="1"/>
    <col min="146" max="146" width="4.5703125" customWidth="1"/>
  </cols>
  <sheetData>
    <row r="1" spans="1:146" s="5" customFormat="1" ht="22.5" customHeight="1" thickBot="1">
      <c r="A1" s="8" t="s">
        <v>213</v>
      </c>
      <c r="B1" s="9" t="s">
        <v>214</v>
      </c>
      <c r="C1" s="10" t="s">
        <v>215</v>
      </c>
      <c r="D1" s="102">
        <v>1</v>
      </c>
      <c r="E1" s="103">
        <v>2</v>
      </c>
      <c r="F1" s="103">
        <v>3</v>
      </c>
      <c r="G1" s="103">
        <v>4</v>
      </c>
      <c r="H1" s="103">
        <v>5</v>
      </c>
      <c r="I1" s="103">
        <v>6</v>
      </c>
      <c r="J1" s="103">
        <v>7</v>
      </c>
      <c r="K1" s="103">
        <v>8</v>
      </c>
      <c r="L1" s="103">
        <v>9</v>
      </c>
      <c r="M1" s="103">
        <v>10</v>
      </c>
      <c r="N1" s="103">
        <v>11</v>
      </c>
      <c r="O1" s="103">
        <v>12</v>
      </c>
      <c r="P1" s="103">
        <v>13</v>
      </c>
      <c r="Q1" s="103">
        <v>14</v>
      </c>
      <c r="R1" s="104">
        <v>15</v>
      </c>
      <c r="S1" s="103">
        <v>16</v>
      </c>
      <c r="T1" s="103">
        <v>17</v>
      </c>
      <c r="U1" s="104">
        <v>18</v>
      </c>
      <c r="V1" s="103">
        <v>19</v>
      </c>
      <c r="W1" s="103">
        <v>20</v>
      </c>
      <c r="X1" s="103">
        <v>21</v>
      </c>
      <c r="Y1" s="103">
        <v>22</v>
      </c>
      <c r="Z1" s="103">
        <v>23</v>
      </c>
      <c r="AA1" s="104">
        <v>24</v>
      </c>
      <c r="AB1" s="103">
        <v>25</v>
      </c>
      <c r="AC1" s="103">
        <v>26</v>
      </c>
      <c r="AD1" s="103">
        <v>27</v>
      </c>
      <c r="AE1" s="104">
        <v>28</v>
      </c>
      <c r="AF1" s="103">
        <v>29</v>
      </c>
      <c r="AG1" s="103">
        <v>30</v>
      </c>
      <c r="AH1" s="104">
        <v>31</v>
      </c>
      <c r="AI1" s="103">
        <v>32</v>
      </c>
      <c r="AJ1" s="105">
        <v>33</v>
      </c>
      <c r="AK1" s="104">
        <v>34</v>
      </c>
      <c r="AL1" s="103">
        <v>35</v>
      </c>
      <c r="AM1" s="105">
        <v>36</v>
      </c>
      <c r="AN1" s="105">
        <v>37</v>
      </c>
      <c r="AO1" s="104">
        <v>38</v>
      </c>
      <c r="AP1" s="106">
        <v>39</v>
      </c>
      <c r="AQ1" s="106">
        <v>40</v>
      </c>
      <c r="AR1" s="106">
        <v>41</v>
      </c>
      <c r="AS1" s="106">
        <v>42</v>
      </c>
      <c r="AT1" s="106">
        <v>43</v>
      </c>
      <c r="AU1" s="106">
        <v>44</v>
      </c>
      <c r="AV1" s="109">
        <v>45</v>
      </c>
      <c r="AW1" s="106">
        <v>46</v>
      </c>
      <c r="AX1" s="106">
        <v>47</v>
      </c>
      <c r="AY1" s="106">
        <v>48</v>
      </c>
      <c r="AZ1" s="106">
        <v>49</v>
      </c>
      <c r="BA1" s="106">
        <v>50</v>
      </c>
      <c r="BB1" s="106">
        <v>51</v>
      </c>
      <c r="BC1" s="106">
        <v>52</v>
      </c>
      <c r="BD1" s="106">
        <v>53</v>
      </c>
      <c r="BE1" s="106">
        <v>54</v>
      </c>
      <c r="BF1" s="110">
        <v>55</v>
      </c>
      <c r="BG1" s="106">
        <v>56</v>
      </c>
      <c r="BH1" s="106">
        <v>57</v>
      </c>
      <c r="BI1" s="106">
        <v>58</v>
      </c>
      <c r="BJ1" s="106">
        <v>59</v>
      </c>
      <c r="BK1" s="106">
        <v>60</v>
      </c>
      <c r="BL1" s="106">
        <v>61</v>
      </c>
      <c r="BM1" s="106">
        <v>62</v>
      </c>
      <c r="BN1" s="106">
        <v>63</v>
      </c>
      <c r="BO1" s="106">
        <v>64</v>
      </c>
      <c r="BP1" s="106">
        <v>65</v>
      </c>
      <c r="BQ1" s="106">
        <v>66</v>
      </c>
      <c r="BR1" s="106">
        <v>67</v>
      </c>
      <c r="BS1" s="106">
        <v>68</v>
      </c>
      <c r="BT1" s="106">
        <v>69</v>
      </c>
      <c r="BU1" s="106">
        <v>70</v>
      </c>
      <c r="BV1" s="106">
        <v>71</v>
      </c>
      <c r="BW1" s="106">
        <v>72</v>
      </c>
      <c r="BX1" s="110">
        <v>73</v>
      </c>
      <c r="BY1" s="106">
        <v>74</v>
      </c>
      <c r="BZ1" s="106">
        <v>75</v>
      </c>
      <c r="CA1" s="106">
        <v>76</v>
      </c>
      <c r="CB1" s="110">
        <v>77</v>
      </c>
      <c r="CC1" s="106">
        <v>78</v>
      </c>
      <c r="CD1" s="106">
        <v>79</v>
      </c>
      <c r="CE1" s="106">
        <v>80</v>
      </c>
      <c r="CF1" s="110">
        <v>81</v>
      </c>
      <c r="CG1" s="106">
        <v>82</v>
      </c>
      <c r="CH1" s="106">
        <v>83</v>
      </c>
      <c r="CI1" s="106">
        <v>84</v>
      </c>
      <c r="CJ1" s="106">
        <v>85</v>
      </c>
      <c r="CK1" s="110">
        <v>86</v>
      </c>
      <c r="CL1" s="106">
        <v>87</v>
      </c>
      <c r="CM1" s="106">
        <v>88</v>
      </c>
      <c r="CN1" s="110">
        <v>89</v>
      </c>
      <c r="CO1" s="106">
        <v>90</v>
      </c>
      <c r="CP1" s="106">
        <v>91</v>
      </c>
      <c r="CQ1" s="106">
        <v>92</v>
      </c>
      <c r="CR1" s="106">
        <v>93</v>
      </c>
      <c r="CS1" s="106">
        <v>94</v>
      </c>
      <c r="CT1" s="106">
        <v>95</v>
      </c>
      <c r="CU1" s="110">
        <v>96</v>
      </c>
      <c r="CV1" s="106">
        <v>97</v>
      </c>
      <c r="CW1" s="106">
        <v>98</v>
      </c>
      <c r="CX1" s="110">
        <v>99</v>
      </c>
      <c r="CY1" s="106">
        <v>100</v>
      </c>
      <c r="CZ1" s="106">
        <v>101</v>
      </c>
      <c r="DA1" s="110">
        <v>102</v>
      </c>
      <c r="DB1" s="106">
        <v>103</v>
      </c>
      <c r="DC1" s="110">
        <v>104</v>
      </c>
      <c r="DD1" s="106">
        <v>105</v>
      </c>
      <c r="DE1" s="110">
        <v>106</v>
      </c>
      <c r="DF1" s="106">
        <v>107</v>
      </c>
      <c r="DG1" s="106">
        <v>108</v>
      </c>
      <c r="DH1" s="106">
        <v>109</v>
      </c>
      <c r="DI1" s="106">
        <v>110</v>
      </c>
      <c r="DJ1" s="106">
        <v>111</v>
      </c>
      <c r="DK1" s="110">
        <v>112</v>
      </c>
      <c r="DL1" s="106">
        <v>113</v>
      </c>
      <c r="DM1" s="106">
        <v>114</v>
      </c>
      <c r="DN1" s="111">
        <v>115</v>
      </c>
      <c r="DO1" s="107">
        <v>116</v>
      </c>
      <c r="DP1" s="107">
        <v>117</v>
      </c>
      <c r="DQ1" s="107">
        <v>118</v>
      </c>
      <c r="DR1" s="107">
        <v>119</v>
      </c>
      <c r="DS1" s="107">
        <v>120</v>
      </c>
      <c r="DT1" s="111">
        <v>121</v>
      </c>
      <c r="DU1" s="107">
        <v>122</v>
      </c>
      <c r="DV1" s="107">
        <v>123</v>
      </c>
      <c r="DW1" s="107">
        <v>124</v>
      </c>
      <c r="DX1" s="107">
        <v>125</v>
      </c>
      <c r="DY1" s="111">
        <v>126</v>
      </c>
      <c r="DZ1" s="107">
        <v>127</v>
      </c>
      <c r="EA1" s="107">
        <v>128</v>
      </c>
      <c r="EB1" s="107">
        <v>129</v>
      </c>
      <c r="EC1" s="107">
        <v>130</v>
      </c>
      <c r="ED1" s="107">
        <v>131</v>
      </c>
      <c r="EE1" s="107">
        <v>132</v>
      </c>
      <c r="EF1" s="111">
        <v>133</v>
      </c>
      <c r="EG1" s="107">
        <v>134</v>
      </c>
      <c r="EH1" s="112">
        <v>135</v>
      </c>
      <c r="EI1" s="108">
        <v>136</v>
      </c>
      <c r="EJ1" s="108">
        <v>137</v>
      </c>
      <c r="EK1" s="108">
        <v>138</v>
      </c>
      <c r="EL1" s="108">
        <v>139</v>
      </c>
      <c r="EM1" s="108">
        <v>140</v>
      </c>
      <c r="EN1" s="108">
        <v>141</v>
      </c>
      <c r="EO1" s="108">
        <v>142</v>
      </c>
      <c r="EP1" s="113"/>
    </row>
    <row r="2" spans="1:146">
      <c r="A2" s="62" t="str">
        <f>IF(Autodiagnostico!B4=0,"  ",Autodiagnostico!B4)</f>
        <v xml:space="preserve">  </v>
      </c>
      <c r="B2" s="155" t="str">
        <f>IF(Autodiagnostico!B6=0,"  ",Autodiagnostico!B6)</f>
        <v xml:space="preserve">  </v>
      </c>
      <c r="C2" s="63" t="str">
        <f>IF(Autodiagnostico!C6=0,"  ",Autodiagnostico!C6)</f>
        <v xml:space="preserve">  </v>
      </c>
      <c r="D2" s="52" t="str">
        <f>IF(Autodiagnostico!C10=0," ",Autodiagnostico!C10)</f>
        <v xml:space="preserve"> </v>
      </c>
      <c r="E2" s="52" t="str">
        <f>IF(Autodiagnostico!C11=0," ",Autodiagnostico!C11)</f>
        <v xml:space="preserve"> </v>
      </c>
      <c r="F2" s="52" t="str">
        <f>IF(Autodiagnostico!C12=0," ",Autodiagnostico!C12)</f>
        <v xml:space="preserve"> </v>
      </c>
      <c r="G2" s="52" t="str">
        <f>IF(Autodiagnostico!C13=0," ",Autodiagnostico!C13)</f>
        <v xml:space="preserve"> </v>
      </c>
      <c r="H2" s="52" t="str">
        <f>IF(Autodiagnostico!C14=0," ",Autodiagnostico!C14)</f>
        <v xml:space="preserve"> </v>
      </c>
      <c r="I2" s="52" t="str">
        <f>IF(Autodiagnostico!C15=0," ",Autodiagnostico!C15)</f>
        <v xml:space="preserve"> </v>
      </c>
      <c r="J2" s="52" t="str">
        <f>IF(Autodiagnostico!C16=0," ",Autodiagnostico!C16)</f>
        <v xml:space="preserve"> </v>
      </c>
      <c r="K2" s="52" t="str">
        <f>IF(Autodiagnostico!C17=0," ",Autodiagnostico!C17)</f>
        <v xml:space="preserve"> </v>
      </c>
      <c r="L2" s="52" t="str">
        <f>IF(Autodiagnostico!C18=0," ",Autodiagnostico!C18)</f>
        <v xml:space="preserve"> </v>
      </c>
      <c r="M2" s="52" t="str">
        <f>IF(Autodiagnostico!C19=0," ",Autodiagnostico!C19)</f>
        <v xml:space="preserve"> </v>
      </c>
      <c r="N2" s="52" t="str">
        <f>IF(Autodiagnostico!C20=0," ",Autodiagnostico!C20)</f>
        <v xml:space="preserve"> </v>
      </c>
      <c r="O2" s="52" t="str">
        <f>IF(Autodiagnostico!C21=0," ",Autodiagnostico!C21)</f>
        <v xml:space="preserve"> </v>
      </c>
      <c r="P2" s="52" t="str">
        <f>IF(Autodiagnostico!C22=0," ",Autodiagnostico!C22)</f>
        <v xml:space="preserve"> </v>
      </c>
      <c r="Q2" s="52" t="str">
        <f>IF(Autodiagnostico!C23=0," ",Autodiagnostico!C23)</f>
        <v xml:space="preserve"> </v>
      </c>
      <c r="R2" s="52" t="str">
        <f>IF(Autodiagnostico!C24=0," ",Autodiagnostico!C24)</f>
        <v xml:space="preserve"> </v>
      </c>
      <c r="S2" s="55" t="str">
        <f>IF(Autodiagnostico!C26=0," ",Autodiagnostico!C26)</f>
        <v xml:space="preserve"> </v>
      </c>
      <c r="T2" s="52" t="str">
        <f>IF(Autodiagnostico!C27=0," ",Autodiagnostico!C27)</f>
        <v xml:space="preserve"> </v>
      </c>
      <c r="U2" s="52" t="str">
        <f>IF(Autodiagnostico!C28=0," ",Autodiagnostico!C28)</f>
        <v xml:space="preserve"> </v>
      </c>
      <c r="V2" s="55" t="str">
        <f>IF(Autodiagnostico!C30=0," ",Autodiagnostico!C30)</f>
        <v xml:space="preserve"> </v>
      </c>
      <c r="W2" s="52" t="str">
        <f>IF(Autodiagnostico!C31=0," ",Autodiagnostico!C31)</f>
        <v xml:space="preserve"> </v>
      </c>
      <c r="X2" s="52" t="str">
        <f>IF(Autodiagnostico!C32=0," ",Autodiagnostico!C32)</f>
        <v xml:space="preserve"> </v>
      </c>
      <c r="Y2" s="52" t="str">
        <f>IF(Autodiagnostico!C33=0," ",Autodiagnostico!C33)</f>
        <v xml:space="preserve"> </v>
      </c>
      <c r="Z2" s="52" t="str">
        <f>IF(Autodiagnostico!C34=0," ",Autodiagnostico!C34)</f>
        <v xml:space="preserve"> </v>
      </c>
      <c r="AA2" s="52" t="str">
        <f>IF(Autodiagnostico!C35=0," ",Autodiagnostico!C35)</f>
        <v xml:space="preserve"> </v>
      </c>
      <c r="AB2" s="55" t="str">
        <f>IF(Autodiagnostico!C37=0," ",Autodiagnostico!C37)</f>
        <v xml:space="preserve"> </v>
      </c>
      <c r="AC2" s="52" t="str">
        <f>IF(Autodiagnostico!C38=0," ",Autodiagnostico!C38)</f>
        <v xml:space="preserve"> </v>
      </c>
      <c r="AD2" s="52" t="str">
        <f>IF(Autodiagnostico!C39=0," ",Autodiagnostico!C39)</f>
        <v xml:space="preserve"> </v>
      </c>
      <c r="AE2" s="52" t="str">
        <f>IF(Autodiagnostico!C40=0," ",Autodiagnostico!C40)</f>
        <v xml:space="preserve"> </v>
      </c>
      <c r="AF2" s="55" t="str">
        <f>IF(Autodiagnostico!C42=0," ",Autodiagnostico!C42)</f>
        <v xml:space="preserve"> </v>
      </c>
      <c r="AG2" s="6" t="str">
        <f>IF(Autodiagnostico!C43=0," ",Autodiagnostico!C43)</f>
        <v xml:space="preserve"> </v>
      </c>
      <c r="AH2" s="6" t="str">
        <f>IF(Autodiagnostico!C44=0," ",Autodiagnostico!C44)</f>
        <v xml:space="preserve"> </v>
      </c>
      <c r="AI2" s="53" t="str">
        <f>IF(Autodiagnostico!C46=0," ",Autodiagnostico!C46)</f>
        <v xml:space="preserve"> </v>
      </c>
      <c r="AJ2" s="6" t="str">
        <f>IF(Autodiagnostico!C47=0," ",Autodiagnostico!C47)</f>
        <v xml:space="preserve"> </v>
      </c>
      <c r="AK2" s="6" t="str">
        <f>IF(Autodiagnostico!C48=0," ",Autodiagnostico!C48)</f>
        <v xml:space="preserve"> </v>
      </c>
      <c r="AL2" s="53" t="str">
        <f>IF(Autodiagnostico!C50=0," ",Autodiagnostico!C50)</f>
        <v xml:space="preserve"> </v>
      </c>
      <c r="AM2" s="6" t="str">
        <f>IF(Autodiagnostico!C51=0," ",Autodiagnostico!C51)</f>
        <v xml:space="preserve"> </v>
      </c>
      <c r="AN2" s="6" t="str">
        <f>IF(Autodiagnostico!C52=0," ",Autodiagnostico!C52)</f>
        <v xml:space="preserve"> </v>
      </c>
      <c r="AO2" s="6" t="str">
        <f>IF(Autodiagnostico!C53=0," ",Autodiagnostico!C53)</f>
        <v xml:space="preserve"> </v>
      </c>
      <c r="AP2" s="53" t="str">
        <f>IF(Autodiagnostico!C57=0," ",Autodiagnostico!C57)</f>
        <v xml:space="preserve"> </v>
      </c>
      <c r="AQ2" s="6" t="str">
        <f>IF(Autodiagnostico!C58=0," ",Autodiagnostico!C58)</f>
        <v xml:space="preserve"> </v>
      </c>
      <c r="AR2" s="6" t="str">
        <f>IF(Autodiagnostico!C59=0," ",Autodiagnostico!C59)</f>
        <v xml:space="preserve"> </v>
      </c>
      <c r="AS2" s="6" t="str">
        <f>IF(Autodiagnostico!C60=0," ",Autodiagnostico!C60)</f>
        <v xml:space="preserve"> </v>
      </c>
      <c r="AT2" s="6" t="str">
        <f>IF(Autodiagnostico!C61=0," ",Autodiagnostico!C61)</f>
        <v xml:space="preserve"> </v>
      </c>
      <c r="AU2" s="6" t="str">
        <f>IF(Autodiagnostico!C62=0," ",Autodiagnostico!C62)</f>
        <v xml:space="preserve"> </v>
      </c>
      <c r="AV2" s="6" t="str">
        <f>IF(Autodiagnostico!C63=0," ",Autodiagnostico!C63)</f>
        <v xml:space="preserve"> </v>
      </c>
      <c r="AW2" s="53" t="str">
        <f>IF(Autodiagnostico!C65=0," ",Autodiagnostico!C65)</f>
        <v xml:space="preserve"> </v>
      </c>
      <c r="AX2" s="6" t="str">
        <f>IF(Autodiagnostico!C66=0," ",Autodiagnostico!C66)</f>
        <v xml:space="preserve"> </v>
      </c>
      <c r="AY2" s="6" t="str">
        <f>IF(Autodiagnostico!C67=0," ",Autodiagnostico!C67)</f>
        <v xml:space="preserve"> </v>
      </c>
      <c r="AZ2" s="6" t="str">
        <f>IF(Autodiagnostico!C68=0," ",Autodiagnostico!C68)</f>
        <v xml:space="preserve"> </v>
      </c>
      <c r="BA2" s="6" t="str">
        <f>IF(Autodiagnostico!C69=0," ",Autodiagnostico!C69)</f>
        <v xml:space="preserve"> </v>
      </c>
      <c r="BB2" s="6" t="str">
        <f>IF(Autodiagnostico!C70=0," ",Autodiagnostico!C70)</f>
        <v xml:space="preserve"> </v>
      </c>
      <c r="BC2" s="6" t="str">
        <f>IF(Autodiagnostico!C71=0," ",Autodiagnostico!C71)</f>
        <v xml:space="preserve"> </v>
      </c>
      <c r="BD2" s="6" t="str">
        <f>IF(Autodiagnostico!C72=0," ",Autodiagnostico!C72)</f>
        <v xml:space="preserve"> </v>
      </c>
      <c r="BE2" s="6" t="str">
        <f>IF(Autodiagnostico!C73=0," ",Autodiagnostico!C73)</f>
        <v xml:space="preserve"> </v>
      </c>
      <c r="BF2" s="53" t="str">
        <f>IF(Autodiagnostico!C75=0," ",Autodiagnostico!C75)</f>
        <v xml:space="preserve"> </v>
      </c>
      <c r="BG2" s="6" t="str">
        <f>IF(Autodiagnostico!C76=0," ",Autodiagnostico!C76)</f>
        <v xml:space="preserve"> </v>
      </c>
      <c r="BH2" s="6" t="str">
        <f>IF(Autodiagnostico!C77=0," ",Autodiagnostico!C77)</f>
        <v xml:space="preserve"> </v>
      </c>
      <c r="BI2" s="6" t="str">
        <f>IF(Autodiagnostico!C78=0," ",Autodiagnostico!C78)</f>
        <v xml:space="preserve"> </v>
      </c>
      <c r="BJ2" s="6" t="str">
        <f>IF(Autodiagnostico!C79=0," ",Autodiagnostico!C79)</f>
        <v xml:space="preserve"> </v>
      </c>
      <c r="BK2" s="6" t="str">
        <f>IF(Autodiagnostico!C80=0," ",Autodiagnostico!C80)</f>
        <v xml:space="preserve"> </v>
      </c>
      <c r="BL2" s="6" t="str">
        <f>IF(Autodiagnostico!C81=0," ",Autodiagnostico!C81)</f>
        <v xml:space="preserve"> </v>
      </c>
      <c r="BM2" s="6" t="str">
        <f>IF(Autodiagnostico!C82=0," ",Autodiagnostico!C82)</f>
        <v xml:space="preserve"> </v>
      </c>
      <c r="BN2" s="6" t="str">
        <f>IF(Autodiagnostico!C83=0," ",Autodiagnostico!C83)</f>
        <v xml:space="preserve"> </v>
      </c>
      <c r="BO2" s="6" t="str">
        <f>IF(Autodiagnostico!C84=0," ",Autodiagnostico!C84)</f>
        <v xml:space="preserve"> </v>
      </c>
      <c r="BP2" s="6" t="str">
        <f>IF(Autodiagnostico!C85=0," ",Autodiagnostico!C85)</f>
        <v xml:space="preserve"> </v>
      </c>
      <c r="BQ2" s="6" t="str">
        <f>IF(Autodiagnostico!C86=0," ",Autodiagnostico!C86)</f>
        <v xml:space="preserve"> </v>
      </c>
      <c r="BR2" s="6" t="str">
        <f>IF(Autodiagnostico!C87=0," ",Autodiagnostico!C87)</f>
        <v xml:space="preserve"> </v>
      </c>
      <c r="BS2" s="6" t="str">
        <f>IF(Autodiagnostico!C88=0," ",Autodiagnostico!C88)</f>
        <v xml:space="preserve"> </v>
      </c>
      <c r="BT2" s="6" t="str">
        <f>IF(Autodiagnostico!C89=0," ",Autodiagnostico!C89)</f>
        <v xml:space="preserve"> </v>
      </c>
      <c r="BU2" s="6" t="str">
        <f>IF(Autodiagnostico!C90=0," ",Autodiagnostico!C90)</f>
        <v xml:space="preserve"> </v>
      </c>
      <c r="BV2" s="6" t="str">
        <f>IF(Autodiagnostico!C91=0," ",Autodiagnostico!C91)</f>
        <v xml:space="preserve"> </v>
      </c>
      <c r="BW2" s="6" t="str">
        <f>IF(Autodiagnostico!C92=0," ",Autodiagnostico!C92)</f>
        <v xml:space="preserve"> </v>
      </c>
      <c r="BX2" s="53" t="str">
        <f>IF(Autodiagnostico!C94=0," ",Autodiagnostico!C94)</f>
        <v xml:space="preserve"> </v>
      </c>
      <c r="BY2" s="6" t="str">
        <f>IF(Autodiagnostico!C95=0," ",Autodiagnostico!C95)</f>
        <v xml:space="preserve"> </v>
      </c>
      <c r="BZ2" s="6" t="str">
        <f>IF(Autodiagnostico!C96=0," ",Autodiagnostico!C96)</f>
        <v xml:space="preserve"> </v>
      </c>
      <c r="CA2" s="6" t="str">
        <f>IF(Autodiagnostico!C97=0," ",Autodiagnostico!C97)</f>
        <v xml:space="preserve"> </v>
      </c>
      <c r="CB2" s="53" t="str">
        <f>IF(Autodiagnostico!C99=0," ",Autodiagnostico!C99)</f>
        <v xml:space="preserve"> </v>
      </c>
      <c r="CC2" s="6" t="str">
        <f>IF(Autodiagnostico!C100=0," ",Autodiagnostico!C100)</f>
        <v xml:space="preserve"> </v>
      </c>
      <c r="CD2" s="6" t="str">
        <f>IF(Autodiagnostico!C101=0," ",Autodiagnostico!C101)</f>
        <v xml:space="preserve"> </v>
      </c>
      <c r="CE2" s="6" t="str">
        <f>IF(Autodiagnostico!C102=0," ",Autodiagnostico!C102)</f>
        <v xml:space="preserve"> </v>
      </c>
      <c r="CF2" s="53" t="str">
        <f>IF(Autodiagnostico!C104=0," ",Autodiagnostico!C104)</f>
        <v xml:space="preserve"> </v>
      </c>
      <c r="CG2" s="6" t="str">
        <f>IF(Autodiagnostico!C105=0," ",Autodiagnostico!C105)</f>
        <v xml:space="preserve"> </v>
      </c>
      <c r="CH2" s="6" t="str">
        <f>IF(Autodiagnostico!C106=0," ",Autodiagnostico!C106)</f>
        <v xml:space="preserve"> </v>
      </c>
      <c r="CI2" s="6" t="str">
        <f>IF(Autodiagnostico!C107=0," ",Autodiagnostico!C107)</f>
        <v xml:space="preserve"> </v>
      </c>
      <c r="CJ2" s="6" t="str">
        <f>IF(Autodiagnostico!C108=0," ",Autodiagnostico!C108)</f>
        <v xml:space="preserve"> </v>
      </c>
      <c r="CK2" s="53" t="str">
        <f>IF(Autodiagnostico!C110=0," ",Autodiagnostico!C110)</f>
        <v xml:space="preserve"> </v>
      </c>
      <c r="CL2" s="6" t="str">
        <f>IF(Autodiagnostico!C111=0," ",Autodiagnostico!C111)</f>
        <v xml:space="preserve"> </v>
      </c>
      <c r="CM2" s="6" t="str">
        <f>IF(Autodiagnostico!C112=0," ",Autodiagnostico!C112)</f>
        <v xml:space="preserve"> </v>
      </c>
      <c r="CN2" s="53" t="str">
        <f>IF(Autodiagnostico!C114=0," ",Autodiagnostico!C114)</f>
        <v xml:space="preserve"> </v>
      </c>
      <c r="CO2" s="6" t="str">
        <f>IF(Autodiagnostico!C115=0," ",Autodiagnostico!C115)</f>
        <v xml:space="preserve"> </v>
      </c>
      <c r="CP2" s="6" t="str">
        <f>IF(Autodiagnostico!C116=0," ",Autodiagnostico!C116)</f>
        <v xml:space="preserve"> </v>
      </c>
      <c r="CQ2" s="6" t="str">
        <f>IF(Autodiagnostico!C117=0," ",Autodiagnostico!C117)</f>
        <v xml:space="preserve"> </v>
      </c>
      <c r="CR2" s="6" t="str">
        <f>IF(Autodiagnostico!C118=0," ",Autodiagnostico!C118)</f>
        <v xml:space="preserve"> </v>
      </c>
      <c r="CS2" s="6" t="str">
        <f>IF(Autodiagnostico!C119=0," ",Autodiagnostico!C119)</f>
        <v xml:space="preserve"> </v>
      </c>
      <c r="CT2" s="6" t="str">
        <f>IF(Autodiagnostico!C120=0," ",Autodiagnostico!C120)</f>
        <v xml:space="preserve"> </v>
      </c>
      <c r="CU2" s="53" t="str">
        <f>IF(Autodiagnostico!C122=0," ",Autodiagnostico!C122)</f>
        <v xml:space="preserve"> </v>
      </c>
      <c r="CV2" s="6" t="str">
        <f>IF(Autodiagnostico!C123=0," ",Autodiagnostico!C123)</f>
        <v xml:space="preserve"> </v>
      </c>
      <c r="CW2" s="6" t="str">
        <f>IF(Autodiagnostico!C124=0," ",Autodiagnostico!C124)</f>
        <v xml:space="preserve"> </v>
      </c>
      <c r="CX2" s="53" t="str">
        <f>IF(Autodiagnostico!C126=0," ",Autodiagnostico!C126)</f>
        <v xml:space="preserve"> </v>
      </c>
      <c r="CY2" s="6" t="str">
        <f>IF(Autodiagnostico!C127=0," ",Autodiagnostico!C127)</f>
        <v xml:space="preserve"> </v>
      </c>
      <c r="CZ2" s="6" t="str">
        <f>IF(Autodiagnostico!C128=0," ",Autodiagnostico!C128)</f>
        <v xml:space="preserve"> </v>
      </c>
      <c r="DA2" s="53" t="str">
        <f>IF(Autodiagnostico!C130=0," ",Autodiagnostico!C130)</f>
        <v xml:space="preserve"> </v>
      </c>
      <c r="DB2" s="6" t="str">
        <f>IF(Autodiagnostico!C131=0," ",Autodiagnostico!C131)</f>
        <v xml:space="preserve"> </v>
      </c>
      <c r="DC2" s="53" t="str">
        <f>IF(Autodiagnostico!C133=0," ",Autodiagnostico!C133)</f>
        <v xml:space="preserve"> </v>
      </c>
      <c r="DD2" s="6" t="str">
        <f>IF(Autodiagnostico!C134=0," ",Autodiagnostico!C134)</f>
        <v xml:space="preserve"> </v>
      </c>
      <c r="DE2" s="53" t="str">
        <f>IF(Autodiagnostico!C136=0," ",Autodiagnostico!C136)</f>
        <v xml:space="preserve"> </v>
      </c>
      <c r="DF2" s="6" t="str">
        <f>IF(Autodiagnostico!C137=0," ",Autodiagnostico!C137)</f>
        <v xml:space="preserve"> </v>
      </c>
      <c r="DG2" s="6" t="str">
        <f>IF(Autodiagnostico!C138=0," ",Autodiagnostico!C138)</f>
        <v xml:space="preserve"> </v>
      </c>
      <c r="DH2" s="6" t="str">
        <f>IF(Autodiagnostico!C139=0," ",Autodiagnostico!C139)</f>
        <v xml:space="preserve"> </v>
      </c>
      <c r="DI2" s="6" t="str">
        <f>IF(Autodiagnostico!C140=0," ",Autodiagnostico!C140)</f>
        <v xml:space="preserve"> </v>
      </c>
      <c r="DJ2" s="6" t="str">
        <f>IF(Autodiagnostico!C141=0," ",Autodiagnostico!C141)</f>
        <v xml:space="preserve"> </v>
      </c>
      <c r="DK2" s="53" t="str">
        <f>IF(Autodiagnostico!C143=0," ",Autodiagnostico!C143)</f>
        <v xml:space="preserve"> </v>
      </c>
      <c r="DL2" s="6" t="str">
        <f>IF(Autodiagnostico!C144=0," ",Autodiagnostico!C144)</f>
        <v xml:space="preserve"> </v>
      </c>
      <c r="DM2" s="6" t="str">
        <f>IF(Autodiagnostico!C145=0," ",Autodiagnostico!C145)</f>
        <v xml:space="preserve"> </v>
      </c>
      <c r="DN2" s="53" t="str">
        <f>IF(Autodiagnostico!C149=0," ",Autodiagnostico!C149)</f>
        <v xml:space="preserve"> </v>
      </c>
      <c r="DO2" s="6" t="str">
        <f>IF(Autodiagnostico!C150=0," ",Autodiagnostico!C150)</f>
        <v xml:space="preserve"> </v>
      </c>
      <c r="DP2" s="6" t="str">
        <f>IF(Autodiagnostico!C151=0," ",Autodiagnostico!C151)</f>
        <v xml:space="preserve"> </v>
      </c>
      <c r="DQ2" s="6" t="str">
        <f>IF(Autodiagnostico!C152=0," ",Autodiagnostico!C152)</f>
        <v xml:space="preserve"> </v>
      </c>
      <c r="DR2" s="6" t="str">
        <f>IF(Autodiagnostico!C153=0," ",Autodiagnostico!C153)</f>
        <v xml:space="preserve"> </v>
      </c>
      <c r="DS2" s="6" t="str">
        <f>IF(Autodiagnostico!C154=0," ",Autodiagnostico!C154)</f>
        <v xml:space="preserve"> </v>
      </c>
      <c r="DT2" s="53" t="str">
        <f>IF(Autodiagnostico!C156=0," ",Autodiagnostico!C156)</f>
        <v xml:space="preserve"> </v>
      </c>
      <c r="DU2" s="6" t="str">
        <f>IF(Autodiagnostico!C157=0," ",Autodiagnostico!C157)</f>
        <v xml:space="preserve"> </v>
      </c>
      <c r="DV2" s="6" t="str">
        <f>IF(Autodiagnostico!C158=0," ",Autodiagnostico!C158)</f>
        <v xml:space="preserve"> </v>
      </c>
      <c r="DW2" s="6" t="str">
        <f>IF(Autodiagnostico!C159=0," ",Autodiagnostico!C159)</f>
        <v xml:space="preserve"> </v>
      </c>
      <c r="DX2" s="6" t="str">
        <f>IF(Autodiagnostico!C160=0," ",Autodiagnostico!C160)</f>
        <v xml:space="preserve"> </v>
      </c>
      <c r="DY2" s="53" t="str">
        <f>IF(Autodiagnostico!C162=0," ",Autodiagnostico!C162)</f>
        <v xml:space="preserve"> </v>
      </c>
      <c r="DZ2" s="6" t="str">
        <f>IF(Autodiagnostico!C163=0," ",Autodiagnostico!C163)</f>
        <v xml:space="preserve"> </v>
      </c>
      <c r="EA2" s="6" t="str">
        <f>IF(Autodiagnostico!C164=0," ",Autodiagnostico!C164)</f>
        <v xml:space="preserve"> </v>
      </c>
      <c r="EB2" s="6" t="str">
        <f>IF(Autodiagnostico!C165=0," ",Autodiagnostico!C165)</f>
        <v xml:space="preserve"> </v>
      </c>
      <c r="EC2" s="6" t="str">
        <f>IF(Autodiagnostico!C166=0," ",Autodiagnostico!C166)</f>
        <v xml:space="preserve"> </v>
      </c>
      <c r="ED2" s="6" t="str">
        <f>IF(Autodiagnostico!C167=0," ",Autodiagnostico!C167)</f>
        <v xml:space="preserve"> </v>
      </c>
      <c r="EE2" s="6" t="str">
        <f>IF(Autodiagnostico!C168=0," ",Autodiagnostico!C168)</f>
        <v xml:space="preserve"> </v>
      </c>
      <c r="EF2" s="53" t="str">
        <f>IF(Autodiagnostico!C170=0," ",Autodiagnostico!C170)</f>
        <v xml:space="preserve"> </v>
      </c>
      <c r="EG2" s="6" t="str">
        <f>IF(Autodiagnostico!C171=0," ",Autodiagnostico!C171)</f>
        <v xml:space="preserve"> </v>
      </c>
      <c r="EH2" s="53" t="str">
        <f>IF(Autodiagnostico!C174=0," ",Autodiagnostico!C174)</f>
        <v xml:space="preserve"> </v>
      </c>
      <c r="EI2" s="6" t="str">
        <f>IF(Autodiagnostico!C175=0," ",Autodiagnostico!C175)</f>
        <v xml:space="preserve"> </v>
      </c>
      <c r="EJ2" s="6" t="str">
        <f>IF(Autodiagnostico!C176=0," ",Autodiagnostico!C176)</f>
        <v xml:space="preserve"> </v>
      </c>
      <c r="EK2" s="6" t="str">
        <f>IF(Autodiagnostico!C177=0," ",Autodiagnostico!C177)</f>
        <v xml:space="preserve"> </v>
      </c>
      <c r="EL2" s="6" t="str">
        <f>IF(Autodiagnostico!C178=0," ",Autodiagnostico!C178)</f>
        <v xml:space="preserve"> </v>
      </c>
      <c r="EM2" s="6" t="str">
        <f>IF(Autodiagnostico!C179=0," ",Autodiagnostico!C179)</f>
        <v xml:space="preserve"> </v>
      </c>
      <c r="EN2" s="6" t="str">
        <f>IF(Autodiagnostico!C180=0," ",Autodiagnostico!C180)</f>
        <v xml:space="preserve"> </v>
      </c>
      <c r="EO2" s="6" t="str">
        <f>IF(Autodiagnostico!C181=0," ",Autodiagnostico!C181)</f>
        <v xml:space="preserve"> </v>
      </c>
    </row>
    <row r="3" spans="1:146">
      <c r="A3" s="57"/>
      <c r="B3" s="6"/>
      <c r="C3" s="58"/>
      <c r="D3" s="6"/>
      <c r="E3" s="6"/>
      <c r="F3" s="6"/>
      <c r="G3" s="6"/>
      <c r="H3" s="6"/>
      <c r="I3" s="6"/>
      <c r="J3" s="6"/>
      <c r="K3" s="6"/>
      <c r="L3" s="6"/>
      <c r="M3" s="6"/>
      <c r="N3" s="6"/>
      <c r="O3" s="6"/>
      <c r="P3" s="6"/>
      <c r="Q3" s="6"/>
      <c r="R3" s="6"/>
      <c r="S3" s="53"/>
      <c r="T3" s="6"/>
      <c r="U3" s="6"/>
      <c r="V3" s="53"/>
      <c r="W3" s="6"/>
      <c r="X3" s="6"/>
      <c r="Y3" s="6"/>
      <c r="Z3" s="6"/>
      <c r="AA3" s="6"/>
      <c r="AB3" s="53"/>
      <c r="AC3" s="6"/>
      <c r="AD3" s="6"/>
      <c r="AE3" s="6"/>
      <c r="AF3" s="53"/>
      <c r="AG3" s="6"/>
      <c r="AH3" s="6"/>
      <c r="AI3" s="53"/>
      <c r="AJ3" s="6"/>
      <c r="AK3" s="6"/>
      <c r="AL3" s="53"/>
      <c r="AM3" s="6"/>
      <c r="AN3" s="6"/>
      <c r="AO3" s="6"/>
      <c r="AP3" s="53"/>
      <c r="AQ3" s="6"/>
      <c r="AR3" s="6"/>
      <c r="AS3" s="6"/>
      <c r="AT3" s="6"/>
      <c r="AU3" s="6"/>
      <c r="AV3" s="6"/>
      <c r="AW3" s="53"/>
      <c r="AX3" s="6"/>
      <c r="AY3" s="6"/>
      <c r="AZ3" s="6"/>
      <c r="BA3" s="6"/>
      <c r="BB3" s="6"/>
      <c r="BC3" s="6"/>
      <c r="BD3" s="6"/>
      <c r="BE3" s="6"/>
      <c r="BF3" s="53"/>
      <c r="BG3" s="6"/>
      <c r="BH3" s="6"/>
      <c r="BI3" s="6"/>
      <c r="BJ3" s="6"/>
      <c r="BK3" s="6"/>
      <c r="BL3" s="6"/>
      <c r="BM3" s="6"/>
      <c r="BN3" s="6"/>
      <c r="BO3" s="6"/>
      <c r="BP3" s="6"/>
      <c r="BQ3" s="6"/>
      <c r="BR3" s="6"/>
      <c r="BS3" s="6"/>
      <c r="BT3" s="6"/>
      <c r="BU3" s="6"/>
      <c r="BV3" s="6"/>
      <c r="BW3" s="6"/>
      <c r="BX3" s="53"/>
      <c r="BY3" s="6"/>
      <c r="BZ3" s="6"/>
      <c r="CA3" s="6"/>
      <c r="CB3" s="53"/>
      <c r="CC3" s="6"/>
      <c r="CD3" s="6"/>
      <c r="CE3" s="6"/>
      <c r="CF3" s="53"/>
      <c r="CG3" s="6"/>
      <c r="CH3" s="6"/>
      <c r="CI3" s="6"/>
      <c r="CJ3" s="6"/>
      <c r="CK3" s="53"/>
      <c r="CL3" s="6"/>
      <c r="CM3" s="6"/>
      <c r="CN3" s="53"/>
      <c r="CO3" s="6"/>
      <c r="CP3" s="6"/>
      <c r="CQ3" s="6"/>
      <c r="CR3" s="6"/>
      <c r="CS3" s="6"/>
      <c r="CT3" s="6"/>
      <c r="CU3" s="53"/>
      <c r="CV3" s="6"/>
      <c r="CW3" s="6"/>
      <c r="CX3" s="53"/>
      <c r="CY3" s="6"/>
      <c r="CZ3" s="6"/>
      <c r="DA3" s="53"/>
      <c r="DB3" s="6"/>
      <c r="DC3" s="53"/>
      <c r="DD3" s="6"/>
      <c r="DE3" s="53"/>
      <c r="DF3" s="6"/>
      <c r="DG3" s="6"/>
      <c r="DH3" s="6"/>
      <c r="DI3" s="6"/>
      <c r="DJ3" s="6"/>
      <c r="DK3" s="53"/>
      <c r="DL3" s="6"/>
      <c r="DM3" s="6"/>
      <c r="DN3" s="53"/>
      <c r="DO3" s="6"/>
      <c r="DP3" s="6"/>
      <c r="DQ3" s="6"/>
      <c r="DR3" s="6"/>
      <c r="DS3" s="6"/>
      <c r="DT3" s="53"/>
      <c r="DU3" s="6"/>
      <c r="DV3" s="6"/>
      <c r="DW3" s="6"/>
      <c r="DX3" s="6"/>
      <c r="DY3" s="53"/>
      <c r="DZ3" s="6"/>
      <c r="EA3" s="6"/>
      <c r="EB3" s="6"/>
      <c r="EC3" s="6"/>
      <c r="ED3" s="6"/>
      <c r="EE3" s="6"/>
      <c r="EF3" s="53"/>
      <c r="EG3" s="6"/>
      <c r="EH3" s="53"/>
      <c r="EI3" s="6"/>
      <c r="EJ3" s="6"/>
      <c r="EK3" s="6"/>
      <c r="EL3" s="6"/>
      <c r="EM3" s="6"/>
      <c r="EN3" s="6"/>
      <c r="EO3" s="6"/>
    </row>
    <row r="4" spans="1:146">
      <c r="A4" s="57"/>
      <c r="B4" s="6"/>
      <c r="C4" s="58"/>
      <c r="D4" s="6"/>
      <c r="E4" s="6"/>
      <c r="F4" s="6"/>
      <c r="G4" s="6"/>
      <c r="H4" s="6"/>
      <c r="I4" s="6"/>
      <c r="J4" s="6"/>
      <c r="K4" s="6"/>
      <c r="L4" s="6"/>
      <c r="M4" s="6"/>
      <c r="N4" s="6"/>
      <c r="O4" s="6"/>
      <c r="P4" s="6"/>
      <c r="Q4" s="6"/>
      <c r="R4" s="6"/>
      <c r="S4" s="53"/>
      <c r="T4" s="6"/>
      <c r="U4" s="6"/>
      <c r="V4" s="53"/>
      <c r="W4" s="6"/>
      <c r="X4" s="6"/>
      <c r="Y4" s="6"/>
      <c r="Z4" s="6"/>
      <c r="AA4" s="6"/>
      <c r="AB4" s="53"/>
      <c r="AC4" s="6"/>
      <c r="AD4" s="6"/>
      <c r="AE4" s="6"/>
      <c r="AF4" s="53"/>
      <c r="AG4" s="6"/>
      <c r="AH4" s="6"/>
      <c r="AI4" s="53"/>
      <c r="AJ4" s="6"/>
      <c r="AK4" s="6"/>
      <c r="AL4" s="53"/>
      <c r="AM4" s="6"/>
      <c r="AN4" s="6"/>
      <c r="AO4" s="6"/>
      <c r="AP4" s="53"/>
      <c r="AQ4" s="6"/>
      <c r="AR4" s="6"/>
      <c r="AS4" s="6"/>
      <c r="AT4" s="6"/>
      <c r="AU4" s="6"/>
      <c r="AV4" s="6"/>
      <c r="AW4" s="53"/>
      <c r="AX4" s="6"/>
      <c r="AY4" s="6"/>
      <c r="AZ4" s="6"/>
      <c r="BA4" s="6"/>
      <c r="BB4" s="6"/>
      <c r="BC4" s="6"/>
      <c r="BD4" s="6"/>
      <c r="BE4" s="6"/>
      <c r="BF4" s="53"/>
      <c r="BG4" s="6"/>
      <c r="BH4" s="6"/>
      <c r="BI4" s="6"/>
      <c r="BJ4" s="6"/>
      <c r="BK4" s="6"/>
      <c r="BL4" s="6"/>
      <c r="BM4" s="6"/>
      <c r="BN4" s="6"/>
      <c r="BO4" s="6"/>
      <c r="BP4" s="6"/>
      <c r="BQ4" s="6"/>
      <c r="BR4" s="6"/>
      <c r="BS4" s="6"/>
      <c r="BT4" s="6"/>
      <c r="BU4" s="6"/>
      <c r="BV4" s="6"/>
      <c r="BW4" s="6"/>
      <c r="BX4" s="53"/>
      <c r="BY4" s="6"/>
      <c r="BZ4" s="6"/>
      <c r="CA4" s="6"/>
      <c r="CB4" s="53"/>
      <c r="CC4" s="6"/>
      <c r="CD4" s="6"/>
      <c r="CE4" s="6"/>
      <c r="CF4" s="53"/>
      <c r="CG4" s="6"/>
      <c r="CH4" s="6"/>
      <c r="CI4" s="6"/>
      <c r="CJ4" s="6"/>
      <c r="CK4" s="53"/>
      <c r="CL4" s="6"/>
      <c r="CM4" s="6"/>
      <c r="CN4" s="53"/>
      <c r="CO4" s="6"/>
      <c r="CP4" s="6"/>
      <c r="CQ4" s="6"/>
      <c r="CR4" s="6"/>
      <c r="CS4" s="6"/>
      <c r="CT4" s="6"/>
      <c r="CU4" s="53"/>
      <c r="CV4" s="6"/>
      <c r="CW4" s="6"/>
      <c r="CX4" s="53"/>
      <c r="CY4" s="6"/>
      <c r="CZ4" s="6"/>
      <c r="DA4" s="53"/>
      <c r="DB4" s="6"/>
      <c r="DC4" s="53"/>
      <c r="DD4" s="6"/>
      <c r="DE4" s="53"/>
      <c r="DF4" s="6"/>
      <c r="DG4" s="6"/>
      <c r="DH4" s="6"/>
      <c r="DI4" s="6"/>
      <c r="DJ4" s="6"/>
      <c r="DK4" s="53"/>
      <c r="DL4" s="6"/>
      <c r="DM4" s="6"/>
      <c r="DN4" s="53"/>
      <c r="DO4" s="6"/>
      <c r="DP4" s="6"/>
      <c r="DQ4" s="6"/>
      <c r="DR4" s="6"/>
      <c r="DS4" s="6"/>
      <c r="DT4" s="53"/>
      <c r="DU4" s="6"/>
      <c r="DV4" s="6"/>
      <c r="DW4" s="6"/>
      <c r="DX4" s="6"/>
      <c r="DY4" s="53"/>
      <c r="DZ4" s="6"/>
      <c r="EA4" s="6"/>
      <c r="EB4" s="6"/>
      <c r="EC4" s="6"/>
      <c r="ED4" s="6"/>
      <c r="EE4" s="6"/>
      <c r="EF4" s="53"/>
      <c r="EG4" s="6"/>
      <c r="EH4" s="53"/>
      <c r="EI4" s="6"/>
      <c r="EJ4" s="6"/>
      <c r="EK4" s="6"/>
      <c r="EL4" s="6"/>
      <c r="EM4" s="6"/>
      <c r="EN4" s="6"/>
      <c r="EO4" s="6"/>
    </row>
    <row r="5" spans="1:146">
      <c r="A5" s="57"/>
      <c r="B5" s="6"/>
      <c r="C5" s="58"/>
      <c r="D5" s="6"/>
      <c r="E5" s="6"/>
      <c r="F5" s="6"/>
      <c r="G5" s="6"/>
      <c r="H5" s="6"/>
      <c r="I5" s="6"/>
      <c r="J5" s="6"/>
      <c r="K5" s="6"/>
      <c r="L5" s="6"/>
      <c r="M5" s="6"/>
      <c r="N5" s="6"/>
      <c r="O5" s="6"/>
      <c r="P5" s="6"/>
      <c r="Q5" s="6"/>
      <c r="R5" s="6"/>
      <c r="S5" s="53"/>
      <c r="T5" s="6"/>
      <c r="U5" s="6"/>
      <c r="V5" s="53"/>
      <c r="W5" s="6"/>
      <c r="X5" s="6"/>
      <c r="Y5" s="6"/>
      <c r="Z5" s="6"/>
      <c r="AA5" s="6"/>
      <c r="AB5" s="53"/>
      <c r="AC5" s="6"/>
      <c r="AD5" s="6"/>
      <c r="AE5" s="6"/>
      <c r="AF5" s="53"/>
      <c r="AG5" s="6"/>
      <c r="AH5" s="6"/>
      <c r="AI5" s="53"/>
      <c r="AJ5" s="6"/>
      <c r="AK5" s="6"/>
      <c r="AL5" s="53"/>
      <c r="AM5" s="6"/>
      <c r="AN5" s="6"/>
      <c r="AO5" s="6"/>
      <c r="AP5" s="53"/>
      <c r="AQ5" s="6"/>
      <c r="AR5" s="6"/>
      <c r="AS5" s="6"/>
      <c r="AT5" s="6"/>
      <c r="AU5" s="6"/>
      <c r="AV5" s="6"/>
      <c r="AW5" s="53"/>
      <c r="AX5" s="6"/>
      <c r="AY5" s="6"/>
      <c r="AZ5" s="6"/>
      <c r="BA5" s="6"/>
      <c r="BB5" s="6"/>
      <c r="BC5" s="6"/>
      <c r="BD5" s="6"/>
      <c r="BE5" s="6"/>
      <c r="BF5" s="53"/>
      <c r="BG5" s="6"/>
      <c r="BH5" s="6"/>
      <c r="BI5" s="6"/>
      <c r="BJ5" s="6"/>
      <c r="BK5" s="6"/>
      <c r="BL5" s="6"/>
      <c r="BM5" s="6"/>
      <c r="BN5" s="6"/>
      <c r="BO5" s="6"/>
      <c r="BP5" s="6"/>
      <c r="BQ5" s="6"/>
      <c r="BR5" s="6"/>
      <c r="BS5" s="6"/>
      <c r="BT5" s="6"/>
      <c r="BU5" s="6"/>
      <c r="BV5" s="6"/>
      <c r="BW5" s="6"/>
      <c r="BX5" s="53"/>
      <c r="BY5" s="6"/>
      <c r="BZ5" s="6"/>
      <c r="CA5" s="6"/>
      <c r="CB5" s="53"/>
      <c r="CC5" s="6"/>
      <c r="CD5" s="6"/>
      <c r="CE5" s="6"/>
      <c r="CF5" s="53"/>
      <c r="CG5" s="6"/>
      <c r="CH5" s="6"/>
      <c r="CI5" s="6"/>
      <c r="CJ5" s="6"/>
      <c r="CK5" s="53"/>
      <c r="CL5" s="6"/>
      <c r="CM5" s="6"/>
      <c r="CN5" s="53"/>
      <c r="CO5" s="6"/>
      <c r="CP5" s="6"/>
      <c r="CQ5" s="6"/>
      <c r="CR5" s="6"/>
      <c r="CS5" s="6"/>
      <c r="CT5" s="6"/>
      <c r="CU5" s="53"/>
      <c r="CV5" s="6"/>
      <c r="CW5" s="6"/>
      <c r="CX5" s="53"/>
      <c r="CY5" s="6"/>
      <c r="CZ5" s="6"/>
      <c r="DA5" s="53"/>
      <c r="DB5" s="6"/>
      <c r="DC5" s="53"/>
      <c r="DD5" s="6"/>
      <c r="DE5" s="53"/>
      <c r="DF5" s="6"/>
      <c r="DG5" s="6"/>
      <c r="DH5" s="6"/>
      <c r="DI5" s="6"/>
      <c r="DJ5" s="6"/>
      <c r="DK5" s="53"/>
      <c r="DL5" s="6"/>
      <c r="DM5" s="6"/>
      <c r="DN5" s="53"/>
      <c r="DO5" s="6"/>
      <c r="DP5" s="6"/>
      <c r="DQ5" s="6"/>
      <c r="DR5" s="6"/>
      <c r="DS5" s="6"/>
      <c r="DT5" s="53"/>
      <c r="DU5" s="6"/>
      <c r="DV5" s="6"/>
      <c r="DW5" s="6"/>
      <c r="DX5" s="6"/>
      <c r="DY5" s="53"/>
      <c r="DZ5" s="6"/>
      <c r="EA5" s="6"/>
      <c r="EB5" s="6"/>
      <c r="EC5" s="6"/>
      <c r="ED5" s="6"/>
      <c r="EE5" s="6"/>
      <c r="EF5" s="53"/>
      <c r="EG5" s="6"/>
      <c r="EH5" s="53"/>
      <c r="EI5" s="6"/>
      <c r="EJ5" s="6"/>
      <c r="EK5" s="6"/>
      <c r="EL5" s="6"/>
      <c r="EM5" s="6"/>
      <c r="EN5" s="6"/>
      <c r="EO5" s="6"/>
    </row>
    <row r="6" spans="1:146">
      <c r="A6" s="57"/>
      <c r="B6" s="6"/>
      <c r="C6" s="58"/>
      <c r="D6" s="6"/>
      <c r="E6" s="6"/>
      <c r="F6" s="6"/>
      <c r="G6" s="6"/>
      <c r="H6" s="6"/>
      <c r="I6" s="6"/>
      <c r="J6" s="6"/>
      <c r="K6" s="6"/>
      <c r="L6" s="6"/>
      <c r="M6" s="6"/>
      <c r="N6" s="6"/>
      <c r="O6" s="6"/>
      <c r="P6" s="6"/>
      <c r="Q6" s="6"/>
      <c r="R6" s="6"/>
      <c r="S6" s="53"/>
      <c r="T6" s="6"/>
      <c r="U6" s="6"/>
      <c r="V6" s="53"/>
      <c r="W6" s="6"/>
      <c r="X6" s="6"/>
      <c r="Y6" s="6"/>
      <c r="Z6" s="6"/>
      <c r="AA6" s="6"/>
      <c r="AB6" s="53"/>
      <c r="AC6" s="6"/>
      <c r="AD6" s="6"/>
      <c r="AE6" s="6"/>
      <c r="AF6" s="53"/>
      <c r="AG6" s="6"/>
      <c r="AH6" s="6"/>
      <c r="AI6" s="53"/>
      <c r="AJ6" s="6"/>
      <c r="AK6" s="6"/>
      <c r="AL6" s="53"/>
      <c r="AM6" s="6"/>
      <c r="AN6" s="6"/>
      <c r="AO6" s="6"/>
      <c r="AP6" s="53"/>
      <c r="AQ6" s="6"/>
      <c r="AR6" s="6"/>
      <c r="AS6" s="6"/>
      <c r="AT6" s="6"/>
      <c r="AU6" s="6"/>
      <c r="AV6" s="6"/>
      <c r="AW6" s="53"/>
      <c r="AX6" s="6"/>
      <c r="AY6" s="6"/>
      <c r="AZ6" s="6"/>
      <c r="BA6" s="6"/>
      <c r="BB6" s="6"/>
      <c r="BC6" s="6"/>
      <c r="BD6" s="6"/>
      <c r="BE6" s="6"/>
      <c r="BF6" s="53"/>
      <c r="BG6" s="6"/>
      <c r="BH6" s="6"/>
      <c r="BI6" s="6"/>
      <c r="BJ6" s="6"/>
      <c r="BK6" s="6"/>
      <c r="BL6" s="6"/>
      <c r="BM6" s="6"/>
      <c r="BN6" s="6"/>
      <c r="BO6" s="6"/>
      <c r="BP6" s="6"/>
      <c r="BQ6" s="6"/>
      <c r="BR6" s="6"/>
      <c r="BS6" s="6"/>
      <c r="BT6" s="6"/>
      <c r="BU6" s="6"/>
      <c r="BV6" s="6"/>
      <c r="BW6" s="6"/>
      <c r="BX6" s="53"/>
      <c r="BY6" s="6"/>
      <c r="BZ6" s="6"/>
      <c r="CA6" s="6"/>
      <c r="CB6" s="53"/>
      <c r="CC6" s="6"/>
      <c r="CD6" s="6"/>
      <c r="CE6" s="6"/>
      <c r="CF6" s="53"/>
      <c r="CG6" s="6"/>
      <c r="CH6" s="6"/>
      <c r="CI6" s="6"/>
      <c r="CJ6" s="6"/>
      <c r="CK6" s="53"/>
      <c r="CL6" s="6"/>
      <c r="CM6" s="6"/>
      <c r="CN6" s="53"/>
      <c r="CO6" s="6"/>
      <c r="CP6" s="6"/>
      <c r="CQ6" s="6"/>
      <c r="CR6" s="6"/>
      <c r="CS6" s="6"/>
      <c r="CT6" s="6"/>
      <c r="CU6" s="53"/>
      <c r="CV6" s="6"/>
      <c r="CW6" s="6"/>
      <c r="CX6" s="53"/>
      <c r="CY6" s="6"/>
      <c r="CZ6" s="6"/>
      <c r="DA6" s="53"/>
      <c r="DB6" s="6"/>
      <c r="DC6" s="53"/>
      <c r="DD6" s="6"/>
      <c r="DE6" s="53"/>
      <c r="DF6" s="6"/>
      <c r="DG6" s="6"/>
      <c r="DH6" s="6"/>
      <c r="DI6" s="6"/>
      <c r="DJ6" s="6"/>
      <c r="DK6" s="53"/>
      <c r="DL6" s="6"/>
      <c r="DM6" s="6"/>
      <c r="DN6" s="53"/>
      <c r="DO6" s="6"/>
      <c r="DP6" s="6"/>
      <c r="DQ6" s="6"/>
      <c r="DR6" s="6"/>
      <c r="DS6" s="6"/>
      <c r="DT6" s="53"/>
      <c r="DU6" s="6"/>
      <c r="DV6" s="6"/>
      <c r="DW6" s="6"/>
      <c r="DX6" s="6"/>
      <c r="DY6" s="53"/>
      <c r="DZ6" s="6"/>
      <c r="EA6" s="6"/>
      <c r="EB6" s="6"/>
      <c r="EC6" s="6"/>
      <c r="ED6" s="6"/>
      <c r="EE6" s="6"/>
      <c r="EF6" s="53"/>
      <c r="EG6" s="6"/>
      <c r="EH6" s="53"/>
      <c r="EI6" s="6"/>
      <c r="EJ6" s="6"/>
      <c r="EK6" s="6"/>
      <c r="EL6" s="6"/>
      <c r="EM6" s="6"/>
      <c r="EN6" s="6"/>
      <c r="EO6" s="6"/>
    </row>
    <row r="7" spans="1:146">
      <c r="A7" s="57"/>
      <c r="B7" s="6"/>
      <c r="C7" s="58"/>
      <c r="D7" s="6"/>
      <c r="E7" s="6"/>
      <c r="F7" s="6"/>
      <c r="G7" s="6"/>
      <c r="H7" s="6"/>
      <c r="I7" s="6"/>
      <c r="J7" s="6"/>
      <c r="K7" s="6"/>
      <c r="L7" s="6"/>
      <c r="M7" s="6"/>
      <c r="N7" s="6"/>
      <c r="O7" s="6"/>
      <c r="P7" s="6"/>
      <c r="Q7" s="6"/>
      <c r="R7" s="6"/>
      <c r="S7" s="53"/>
      <c r="T7" s="6"/>
      <c r="U7" s="6"/>
      <c r="V7" s="53"/>
      <c r="W7" s="6"/>
      <c r="X7" s="6"/>
      <c r="Y7" s="6"/>
      <c r="Z7" s="6"/>
      <c r="AA7" s="6"/>
      <c r="AB7" s="53"/>
      <c r="AC7" s="6"/>
      <c r="AD7" s="6"/>
      <c r="AE7" s="6"/>
      <c r="AF7" s="53"/>
      <c r="AG7" s="6"/>
      <c r="AH7" s="6"/>
      <c r="AI7" s="53"/>
      <c r="AJ7" s="6"/>
      <c r="AK7" s="6"/>
      <c r="AL7" s="53"/>
      <c r="AM7" s="6"/>
      <c r="AN7" s="6"/>
      <c r="AO7" s="6"/>
      <c r="AP7" s="53"/>
      <c r="AQ7" s="6"/>
      <c r="AR7" s="6"/>
      <c r="AS7" s="6"/>
      <c r="AT7" s="6"/>
      <c r="AU7" s="6"/>
      <c r="AV7" s="6"/>
      <c r="AW7" s="53"/>
      <c r="AX7" s="6"/>
      <c r="AY7" s="6"/>
      <c r="AZ7" s="6"/>
      <c r="BA7" s="6"/>
      <c r="BB7" s="6"/>
      <c r="BC7" s="6"/>
      <c r="BD7" s="6"/>
      <c r="BE7" s="6"/>
      <c r="BF7" s="53"/>
      <c r="BG7" s="6"/>
      <c r="BH7" s="6"/>
      <c r="BI7" s="6"/>
      <c r="BJ7" s="6"/>
      <c r="BK7" s="6"/>
      <c r="BL7" s="6"/>
      <c r="BM7" s="6"/>
      <c r="BN7" s="6"/>
      <c r="BO7" s="6"/>
      <c r="BP7" s="6"/>
      <c r="BQ7" s="6"/>
      <c r="BR7" s="6"/>
      <c r="BS7" s="6"/>
      <c r="BT7" s="6"/>
      <c r="BU7" s="6"/>
      <c r="BV7" s="6"/>
      <c r="BW7" s="6"/>
      <c r="BX7" s="53"/>
      <c r="BY7" s="6"/>
      <c r="BZ7" s="6"/>
      <c r="CA7" s="6"/>
      <c r="CB7" s="53"/>
      <c r="CC7" s="6"/>
      <c r="CD7" s="6"/>
      <c r="CE7" s="6"/>
      <c r="CF7" s="53"/>
      <c r="CG7" s="6"/>
      <c r="CH7" s="6"/>
      <c r="CI7" s="6"/>
      <c r="CJ7" s="6"/>
      <c r="CK7" s="53"/>
      <c r="CL7" s="6"/>
      <c r="CM7" s="6"/>
      <c r="CN7" s="53"/>
      <c r="CO7" s="6"/>
      <c r="CP7" s="6"/>
      <c r="CQ7" s="6"/>
      <c r="CR7" s="6"/>
      <c r="CS7" s="6"/>
      <c r="CT7" s="6"/>
      <c r="CU7" s="53"/>
      <c r="CV7" s="6"/>
      <c r="CW7" s="6"/>
      <c r="CX7" s="53"/>
      <c r="CY7" s="6"/>
      <c r="CZ7" s="6"/>
      <c r="DA7" s="53"/>
      <c r="DB7" s="6"/>
      <c r="DC7" s="53"/>
      <c r="DD7" s="6"/>
      <c r="DE7" s="53"/>
      <c r="DF7" s="6"/>
      <c r="DG7" s="6"/>
      <c r="DH7" s="6"/>
      <c r="DI7" s="6"/>
      <c r="DJ7" s="6"/>
      <c r="DK7" s="53"/>
      <c r="DL7" s="6"/>
      <c r="DM7" s="6"/>
      <c r="DN7" s="53"/>
      <c r="DO7" s="6"/>
      <c r="DP7" s="6"/>
      <c r="DQ7" s="6"/>
      <c r="DR7" s="6"/>
      <c r="DS7" s="6"/>
      <c r="DT7" s="53"/>
      <c r="DU7" s="6"/>
      <c r="DV7" s="6"/>
      <c r="DW7" s="6"/>
      <c r="DX7" s="6"/>
      <c r="DY7" s="53"/>
      <c r="DZ7" s="6"/>
      <c r="EA7" s="6"/>
      <c r="EB7" s="6"/>
      <c r="EC7" s="6"/>
      <c r="ED7" s="6"/>
      <c r="EE7" s="6"/>
      <c r="EF7" s="53"/>
      <c r="EG7" s="6"/>
      <c r="EH7" s="53"/>
      <c r="EI7" s="6"/>
      <c r="EJ7" s="6"/>
      <c r="EK7" s="6"/>
      <c r="EL7" s="6"/>
      <c r="EM7" s="6"/>
      <c r="EN7" s="6"/>
      <c r="EO7" s="6"/>
    </row>
    <row r="8" spans="1:146">
      <c r="A8" s="57"/>
      <c r="B8" s="6"/>
      <c r="C8" s="58"/>
      <c r="D8" s="6"/>
      <c r="E8" s="6"/>
      <c r="F8" s="6"/>
      <c r="G8" s="6"/>
      <c r="H8" s="6"/>
      <c r="I8" s="6"/>
      <c r="J8" s="6"/>
      <c r="K8" s="6"/>
      <c r="L8" s="6"/>
      <c r="M8" s="6"/>
      <c r="N8" s="6"/>
      <c r="O8" s="6"/>
      <c r="P8" s="6"/>
      <c r="Q8" s="6"/>
      <c r="R8" s="6"/>
      <c r="S8" s="53"/>
      <c r="T8" s="6"/>
      <c r="U8" s="6"/>
      <c r="V8" s="53"/>
      <c r="W8" s="6"/>
      <c r="X8" s="6"/>
      <c r="Y8" s="6"/>
      <c r="Z8" s="6"/>
      <c r="AA8" s="6"/>
      <c r="AB8" s="53"/>
      <c r="AC8" s="6"/>
      <c r="AD8" s="6"/>
      <c r="AE8" s="6"/>
      <c r="AF8" s="53"/>
      <c r="AG8" s="6"/>
      <c r="AH8" s="6"/>
      <c r="AI8" s="53"/>
      <c r="AJ8" s="6"/>
      <c r="AK8" s="6"/>
      <c r="AL8" s="53"/>
      <c r="AM8" s="6"/>
      <c r="AN8" s="6"/>
      <c r="AO8" s="6"/>
      <c r="AP8" s="53"/>
      <c r="AQ8" s="6"/>
      <c r="AR8" s="6"/>
      <c r="AS8" s="6"/>
      <c r="AT8" s="6"/>
      <c r="AU8" s="6"/>
      <c r="AV8" s="6"/>
      <c r="AW8" s="53"/>
      <c r="AX8" s="6"/>
      <c r="AY8" s="6"/>
      <c r="AZ8" s="6"/>
      <c r="BA8" s="6"/>
      <c r="BB8" s="6"/>
      <c r="BC8" s="6"/>
      <c r="BD8" s="6"/>
      <c r="BE8" s="6"/>
      <c r="BF8" s="53"/>
      <c r="BG8" s="6"/>
      <c r="BH8" s="6"/>
      <c r="BI8" s="6"/>
      <c r="BJ8" s="6"/>
      <c r="BK8" s="6"/>
      <c r="BL8" s="6"/>
      <c r="BM8" s="6"/>
      <c r="BN8" s="6"/>
      <c r="BO8" s="6"/>
      <c r="BP8" s="6"/>
      <c r="BQ8" s="6"/>
      <c r="BR8" s="6"/>
      <c r="BS8" s="6"/>
      <c r="BT8" s="6"/>
      <c r="BU8" s="6"/>
      <c r="BV8" s="6"/>
      <c r="BW8" s="6"/>
      <c r="BX8" s="53"/>
      <c r="BY8" s="6"/>
      <c r="BZ8" s="6"/>
      <c r="CA8" s="6"/>
      <c r="CB8" s="53"/>
      <c r="CC8" s="6"/>
      <c r="CD8" s="6"/>
      <c r="CE8" s="6"/>
      <c r="CF8" s="53"/>
      <c r="CG8" s="6"/>
      <c r="CH8" s="6"/>
      <c r="CI8" s="6"/>
      <c r="CJ8" s="6"/>
      <c r="CK8" s="53"/>
      <c r="CL8" s="6"/>
      <c r="CM8" s="6"/>
      <c r="CN8" s="53"/>
      <c r="CO8" s="6"/>
      <c r="CP8" s="6"/>
      <c r="CQ8" s="6"/>
      <c r="CR8" s="6"/>
      <c r="CS8" s="6"/>
      <c r="CT8" s="6"/>
      <c r="CU8" s="53"/>
      <c r="CV8" s="6"/>
      <c r="CW8" s="6"/>
      <c r="CX8" s="53"/>
      <c r="CY8" s="6"/>
      <c r="CZ8" s="6"/>
      <c r="DA8" s="53"/>
      <c r="DB8" s="6"/>
      <c r="DC8" s="53"/>
      <c r="DD8" s="6"/>
      <c r="DE8" s="53"/>
      <c r="DF8" s="6"/>
      <c r="DG8" s="6"/>
      <c r="DH8" s="6"/>
      <c r="DI8" s="6"/>
      <c r="DJ8" s="6"/>
      <c r="DK8" s="53"/>
      <c r="DL8" s="6"/>
      <c r="DM8" s="6"/>
      <c r="DN8" s="53"/>
      <c r="DO8" s="6"/>
      <c r="DP8" s="6"/>
      <c r="DQ8" s="6"/>
      <c r="DR8" s="6"/>
      <c r="DS8" s="6"/>
      <c r="DT8" s="53"/>
      <c r="DU8" s="6"/>
      <c r="DV8" s="6"/>
      <c r="DW8" s="6"/>
      <c r="DX8" s="6"/>
      <c r="DY8" s="53"/>
      <c r="DZ8" s="6"/>
      <c r="EA8" s="6"/>
      <c r="EB8" s="6"/>
      <c r="EC8" s="6"/>
      <c r="ED8" s="6"/>
      <c r="EE8" s="6"/>
      <c r="EF8" s="53"/>
      <c r="EG8" s="6"/>
      <c r="EH8" s="53"/>
      <c r="EI8" s="6"/>
      <c r="EJ8" s="6"/>
      <c r="EK8" s="6"/>
      <c r="EL8" s="6"/>
      <c r="EM8" s="6"/>
      <c r="EN8" s="6"/>
      <c r="EO8" s="6"/>
    </row>
    <row r="9" spans="1:146">
      <c r="A9" s="57"/>
      <c r="B9" s="6"/>
      <c r="C9" s="58"/>
      <c r="D9" s="6"/>
      <c r="E9" s="6"/>
      <c r="F9" s="6"/>
      <c r="G9" s="6"/>
      <c r="H9" s="6"/>
      <c r="I9" s="6"/>
      <c r="J9" s="6"/>
      <c r="K9" s="6"/>
      <c r="L9" s="6"/>
      <c r="M9" s="6"/>
      <c r="N9" s="6"/>
      <c r="O9" s="6"/>
      <c r="P9" s="6"/>
      <c r="Q9" s="6"/>
      <c r="R9" s="6"/>
      <c r="S9" s="53"/>
      <c r="T9" s="6"/>
      <c r="U9" s="6"/>
      <c r="V9" s="53"/>
      <c r="W9" s="6"/>
      <c r="X9" s="6"/>
      <c r="Y9" s="6"/>
      <c r="Z9" s="6"/>
      <c r="AA9" s="6"/>
      <c r="AB9" s="53"/>
      <c r="AC9" s="6"/>
      <c r="AD9" s="6"/>
      <c r="AE9" s="6"/>
      <c r="AF9" s="53"/>
      <c r="AG9" s="6"/>
      <c r="AH9" s="6"/>
      <c r="AI9" s="53"/>
      <c r="AJ9" s="6"/>
      <c r="AK9" s="6"/>
      <c r="AL9" s="53"/>
      <c r="AM9" s="6"/>
      <c r="AN9" s="6"/>
      <c r="AO9" s="6"/>
      <c r="AP9" s="53"/>
      <c r="AQ9" s="6"/>
      <c r="AR9" s="6"/>
      <c r="AS9" s="6"/>
      <c r="AT9" s="6"/>
      <c r="AU9" s="6"/>
      <c r="AV9" s="6"/>
      <c r="AW9" s="53"/>
      <c r="AX9" s="6"/>
      <c r="AY9" s="6"/>
      <c r="AZ9" s="6"/>
      <c r="BA9" s="6"/>
      <c r="BB9" s="6"/>
      <c r="BC9" s="6"/>
      <c r="BD9" s="6"/>
      <c r="BE9" s="6"/>
      <c r="BF9" s="53"/>
      <c r="BG9" s="6"/>
      <c r="BH9" s="6"/>
      <c r="BI9" s="6"/>
      <c r="BJ9" s="6"/>
      <c r="BK9" s="6"/>
      <c r="BL9" s="6"/>
      <c r="BM9" s="6"/>
      <c r="BN9" s="6"/>
      <c r="BO9" s="6"/>
      <c r="BP9" s="6"/>
      <c r="BQ9" s="6"/>
      <c r="BR9" s="6"/>
      <c r="BS9" s="6"/>
      <c r="BT9" s="6"/>
      <c r="BU9" s="6"/>
      <c r="BV9" s="6"/>
      <c r="BW9" s="6"/>
      <c r="BX9" s="53"/>
      <c r="BY9" s="6"/>
      <c r="BZ9" s="6"/>
      <c r="CA9" s="6"/>
      <c r="CB9" s="53"/>
      <c r="CC9" s="6"/>
      <c r="CD9" s="6"/>
      <c r="CE9" s="6"/>
      <c r="CF9" s="53"/>
      <c r="CG9" s="6"/>
      <c r="CH9" s="6"/>
      <c r="CI9" s="6"/>
      <c r="CJ9" s="6"/>
      <c r="CK9" s="53"/>
      <c r="CL9" s="6"/>
      <c r="CM9" s="6"/>
      <c r="CN9" s="53"/>
      <c r="CO9" s="6"/>
      <c r="CP9" s="6"/>
      <c r="CQ9" s="6"/>
      <c r="CR9" s="6"/>
      <c r="CS9" s="6"/>
      <c r="CT9" s="6"/>
      <c r="CU9" s="53"/>
      <c r="CV9" s="6"/>
      <c r="CW9" s="6"/>
      <c r="CX9" s="53"/>
      <c r="CY9" s="6"/>
      <c r="CZ9" s="6"/>
      <c r="DA9" s="53"/>
      <c r="DB9" s="6"/>
      <c r="DC9" s="53"/>
      <c r="DD9" s="6"/>
      <c r="DE9" s="53"/>
      <c r="DF9" s="6"/>
      <c r="DG9" s="6"/>
      <c r="DH9" s="6"/>
      <c r="DI9" s="6"/>
      <c r="DJ9" s="6"/>
      <c r="DK9" s="53"/>
      <c r="DL9" s="6"/>
      <c r="DM9" s="6"/>
      <c r="DN9" s="53"/>
      <c r="DO9" s="6"/>
      <c r="DP9" s="6"/>
      <c r="DQ9" s="6"/>
      <c r="DR9" s="6"/>
      <c r="DS9" s="6"/>
      <c r="DT9" s="53"/>
      <c r="DU9" s="6"/>
      <c r="DV9" s="6"/>
      <c r="DW9" s="6"/>
      <c r="DX9" s="6"/>
      <c r="DY9" s="53"/>
      <c r="DZ9" s="6"/>
      <c r="EA9" s="6"/>
      <c r="EB9" s="6"/>
      <c r="EC9" s="6"/>
      <c r="ED9" s="6"/>
      <c r="EE9" s="6"/>
      <c r="EF9" s="53"/>
      <c r="EG9" s="6"/>
      <c r="EH9" s="53"/>
      <c r="EI9" s="6"/>
      <c r="EJ9" s="6"/>
      <c r="EK9" s="6"/>
      <c r="EL9" s="6"/>
      <c r="EM9" s="6"/>
      <c r="EN9" s="6"/>
      <c r="EO9" s="6"/>
    </row>
    <row r="10" spans="1:146">
      <c r="A10" s="57"/>
      <c r="B10" s="6"/>
      <c r="C10" s="58"/>
      <c r="D10" s="6"/>
      <c r="E10" s="6"/>
      <c r="F10" s="6"/>
      <c r="G10" s="6"/>
      <c r="H10" s="6"/>
      <c r="I10" s="6"/>
      <c r="J10" s="6"/>
      <c r="K10" s="6"/>
      <c r="L10" s="6"/>
      <c r="M10" s="6"/>
      <c r="N10" s="6"/>
      <c r="O10" s="6"/>
      <c r="P10" s="6"/>
      <c r="Q10" s="6"/>
      <c r="R10" s="6"/>
      <c r="S10" s="53"/>
      <c r="T10" s="6"/>
      <c r="U10" s="6"/>
      <c r="V10" s="53"/>
      <c r="W10" s="6"/>
      <c r="X10" s="6"/>
      <c r="Y10" s="6"/>
      <c r="Z10" s="6"/>
      <c r="AA10" s="6"/>
      <c r="AB10" s="53"/>
      <c r="AC10" s="6"/>
      <c r="AD10" s="6"/>
      <c r="AE10" s="6"/>
      <c r="AF10" s="53"/>
      <c r="AG10" s="6"/>
      <c r="AH10" s="6"/>
      <c r="AI10" s="53"/>
      <c r="AJ10" s="6"/>
      <c r="AK10" s="6"/>
      <c r="AL10" s="53"/>
      <c r="AM10" s="6"/>
      <c r="AN10" s="6"/>
      <c r="AO10" s="6"/>
      <c r="AP10" s="53"/>
      <c r="AQ10" s="6"/>
      <c r="AR10" s="6"/>
      <c r="AS10" s="6"/>
      <c r="AT10" s="6"/>
      <c r="AU10" s="6"/>
      <c r="AV10" s="6"/>
      <c r="AW10" s="53"/>
      <c r="AX10" s="6"/>
      <c r="AY10" s="6"/>
      <c r="AZ10" s="6"/>
      <c r="BA10" s="6"/>
      <c r="BB10" s="6"/>
      <c r="BC10" s="6"/>
      <c r="BD10" s="6"/>
      <c r="BE10" s="6"/>
      <c r="BF10" s="53"/>
      <c r="BG10" s="6"/>
      <c r="BH10" s="6"/>
      <c r="BI10" s="6"/>
      <c r="BJ10" s="6"/>
      <c r="BK10" s="6"/>
      <c r="BL10" s="6"/>
      <c r="BM10" s="6"/>
      <c r="BN10" s="6"/>
      <c r="BO10" s="6"/>
      <c r="BP10" s="6"/>
      <c r="BQ10" s="6"/>
      <c r="BR10" s="6"/>
      <c r="BS10" s="6"/>
      <c r="BT10" s="6"/>
      <c r="BU10" s="6"/>
      <c r="BV10" s="6"/>
      <c r="BW10" s="6"/>
      <c r="BX10" s="53"/>
      <c r="BY10" s="6"/>
      <c r="BZ10" s="6"/>
      <c r="CA10" s="6"/>
      <c r="CB10" s="53"/>
      <c r="CC10" s="6"/>
      <c r="CD10" s="6"/>
      <c r="CE10" s="6"/>
      <c r="CF10" s="53"/>
      <c r="CG10" s="6"/>
      <c r="CH10" s="6"/>
      <c r="CI10" s="6"/>
      <c r="CJ10" s="6"/>
      <c r="CK10" s="53"/>
      <c r="CL10" s="6"/>
      <c r="CM10" s="6"/>
      <c r="CN10" s="53"/>
      <c r="CO10" s="6"/>
      <c r="CP10" s="6"/>
      <c r="CQ10" s="6"/>
      <c r="CR10" s="6"/>
      <c r="CS10" s="6"/>
      <c r="CT10" s="6"/>
      <c r="CU10" s="53"/>
      <c r="CV10" s="6"/>
      <c r="CW10" s="6"/>
      <c r="CX10" s="53"/>
      <c r="CY10" s="6"/>
      <c r="CZ10" s="6"/>
      <c r="DA10" s="53"/>
      <c r="DB10" s="6"/>
      <c r="DC10" s="53"/>
      <c r="DD10" s="6"/>
      <c r="DE10" s="53"/>
      <c r="DF10" s="6"/>
      <c r="DG10" s="6"/>
      <c r="DH10" s="6"/>
      <c r="DI10" s="6"/>
      <c r="DJ10" s="6"/>
      <c r="DK10" s="53"/>
      <c r="DL10" s="6"/>
      <c r="DM10" s="6"/>
      <c r="DN10" s="53"/>
      <c r="DO10" s="6"/>
      <c r="DP10" s="6"/>
      <c r="DQ10" s="6"/>
      <c r="DR10" s="6"/>
      <c r="DS10" s="6"/>
      <c r="DT10" s="53"/>
      <c r="DU10" s="6"/>
      <c r="DV10" s="6"/>
      <c r="DW10" s="6"/>
      <c r="DX10" s="6"/>
      <c r="DY10" s="53"/>
      <c r="DZ10" s="6"/>
      <c r="EA10" s="6"/>
      <c r="EB10" s="6"/>
      <c r="EC10" s="6"/>
      <c r="ED10" s="6"/>
      <c r="EE10" s="6"/>
      <c r="EF10" s="53"/>
      <c r="EG10" s="6"/>
      <c r="EH10" s="53"/>
      <c r="EI10" s="6"/>
      <c r="EJ10" s="6"/>
      <c r="EK10" s="6"/>
      <c r="EL10" s="6"/>
      <c r="EM10" s="6"/>
      <c r="EN10" s="6"/>
      <c r="EO10" s="6"/>
    </row>
    <row r="11" spans="1:146">
      <c r="A11" s="57"/>
      <c r="B11" s="6"/>
      <c r="C11" s="58"/>
      <c r="D11" s="6"/>
      <c r="E11" s="6"/>
      <c r="F11" s="6"/>
      <c r="G11" s="6"/>
      <c r="H11" s="6"/>
      <c r="I11" s="6"/>
      <c r="J11" s="6"/>
      <c r="K11" s="6"/>
      <c r="L11" s="6"/>
      <c r="M11" s="6"/>
      <c r="N11" s="6"/>
      <c r="O11" s="6"/>
      <c r="P11" s="6"/>
      <c r="Q11" s="6"/>
      <c r="R11" s="6"/>
      <c r="S11" s="53"/>
      <c r="T11" s="6"/>
      <c r="U11" s="6"/>
      <c r="V11" s="53"/>
      <c r="W11" s="6"/>
      <c r="X11" s="6"/>
      <c r="Y11" s="6"/>
      <c r="Z11" s="6"/>
      <c r="AA11" s="6"/>
      <c r="AB11" s="53"/>
      <c r="AC11" s="6"/>
      <c r="AD11" s="6"/>
      <c r="AE11" s="6"/>
      <c r="AF11" s="53"/>
      <c r="AG11" s="6"/>
      <c r="AH11" s="6"/>
      <c r="AI11" s="53"/>
      <c r="AJ11" s="6"/>
      <c r="AK11" s="6"/>
      <c r="AL11" s="53"/>
      <c r="AM11" s="6"/>
      <c r="AN11" s="6"/>
      <c r="AO11" s="6"/>
      <c r="AP11" s="53"/>
      <c r="AQ11" s="6"/>
      <c r="AR11" s="6"/>
      <c r="AS11" s="6"/>
      <c r="AT11" s="6"/>
      <c r="AU11" s="6"/>
      <c r="AV11" s="6"/>
      <c r="AW11" s="53"/>
      <c r="AX11" s="6"/>
      <c r="AY11" s="6"/>
      <c r="AZ11" s="6"/>
      <c r="BA11" s="6"/>
      <c r="BB11" s="6"/>
      <c r="BC11" s="6"/>
      <c r="BD11" s="6"/>
      <c r="BE11" s="6"/>
      <c r="BF11" s="53"/>
      <c r="BG11" s="6"/>
      <c r="BH11" s="6"/>
      <c r="BI11" s="6"/>
      <c r="BJ11" s="6"/>
      <c r="BK11" s="6"/>
      <c r="BL11" s="6"/>
      <c r="BM11" s="6"/>
      <c r="BN11" s="6"/>
      <c r="BO11" s="6"/>
      <c r="BP11" s="6"/>
      <c r="BQ11" s="6"/>
      <c r="BR11" s="6"/>
      <c r="BS11" s="6"/>
      <c r="BT11" s="6"/>
      <c r="BU11" s="6"/>
      <c r="BV11" s="6"/>
      <c r="BW11" s="6"/>
      <c r="BX11" s="53"/>
      <c r="BY11" s="6"/>
      <c r="BZ11" s="6"/>
      <c r="CA11" s="6"/>
      <c r="CB11" s="53"/>
      <c r="CC11" s="6"/>
      <c r="CD11" s="6"/>
      <c r="CE11" s="6"/>
      <c r="CF11" s="53"/>
      <c r="CG11" s="6"/>
      <c r="CH11" s="6"/>
      <c r="CI11" s="6"/>
      <c r="CJ11" s="6"/>
      <c r="CK11" s="53"/>
      <c r="CL11" s="6"/>
      <c r="CM11" s="6"/>
      <c r="CN11" s="53"/>
      <c r="CO11" s="6"/>
      <c r="CP11" s="6"/>
      <c r="CQ11" s="6"/>
      <c r="CR11" s="6"/>
      <c r="CS11" s="6"/>
      <c r="CT11" s="6"/>
      <c r="CU11" s="53"/>
      <c r="CV11" s="6"/>
      <c r="CW11" s="6"/>
      <c r="CX11" s="53"/>
      <c r="CY11" s="6"/>
      <c r="CZ11" s="6"/>
      <c r="DA11" s="53"/>
      <c r="DB11" s="6"/>
      <c r="DC11" s="53"/>
      <c r="DD11" s="6"/>
      <c r="DE11" s="53"/>
      <c r="DF11" s="6"/>
      <c r="DG11" s="6"/>
      <c r="DH11" s="6"/>
      <c r="DI11" s="6"/>
      <c r="DJ11" s="6"/>
      <c r="DK11" s="53"/>
      <c r="DL11" s="6"/>
      <c r="DM11" s="6"/>
      <c r="DN11" s="53"/>
      <c r="DO11" s="6"/>
      <c r="DP11" s="6"/>
      <c r="DQ11" s="6"/>
      <c r="DR11" s="6"/>
      <c r="DS11" s="6"/>
      <c r="DT11" s="53"/>
      <c r="DU11" s="6"/>
      <c r="DV11" s="6"/>
      <c r="DW11" s="6"/>
      <c r="DX11" s="6"/>
      <c r="DY11" s="53"/>
      <c r="DZ11" s="6"/>
      <c r="EA11" s="6"/>
      <c r="EB11" s="6"/>
      <c r="EC11" s="6"/>
      <c r="ED11" s="6"/>
      <c r="EE11" s="6"/>
      <c r="EF11" s="53"/>
      <c r="EG11" s="6"/>
      <c r="EH11" s="53"/>
      <c r="EI11" s="6"/>
      <c r="EJ11" s="6"/>
      <c r="EK11" s="6"/>
      <c r="EL11" s="6"/>
      <c r="EM11" s="6"/>
      <c r="EN11" s="6"/>
      <c r="EO11" s="6"/>
    </row>
    <row r="12" spans="1:146">
      <c r="A12" s="57"/>
      <c r="B12" s="6"/>
      <c r="C12" s="58"/>
      <c r="D12" s="6"/>
      <c r="E12" s="6"/>
      <c r="F12" s="6"/>
      <c r="G12" s="6"/>
      <c r="H12" s="6"/>
      <c r="I12" s="6"/>
      <c r="J12" s="6"/>
      <c r="K12" s="6"/>
      <c r="L12" s="6"/>
      <c r="M12" s="6"/>
      <c r="N12" s="6"/>
      <c r="O12" s="6"/>
      <c r="P12" s="6"/>
      <c r="Q12" s="6"/>
      <c r="R12" s="6"/>
      <c r="S12" s="53"/>
      <c r="T12" s="6"/>
      <c r="U12" s="6"/>
      <c r="V12" s="53"/>
      <c r="W12" s="6"/>
      <c r="X12" s="6"/>
      <c r="Y12" s="6"/>
      <c r="Z12" s="6"/>
      <c r="AA12" s="6"/>
      <c r="AB12" s="53"/>
      <c r="AC12" s="6"/>
      <c r="AD12" s="6"/>
      <c r="AE12" s="6"/>
      <c r="AF12" s="53"/>
      <c r="AG12" s="6"/>
      <c r="AH12" s="6"/>
      <c r="AI12" s="53"/>
      <c r="AJ12" s="6"/>
      <c r="AK12" s="6"/>
      <c r="AL12" s="53"/>
      <c r="AM12" s="6"/>
      <c r="AN12" s="6"/>
      <c r="AO12" s="6"/>
      <c r="AP12" s="53"/>
      <c r="AQ12" s="6"/>
      <c r="AR12" s="6"/>
      <c r="AS12" s="6"/>
      <c r="AT12" s="6"/>
      <c r="AU12" s="6"/>
      <c r="AV12" s="6"/>
      <c r="AW12" s="53"/>
      <c r="AX12" s="6"/>
      <c r="AY12" s="6"/>
      <c r="AZ12" s="6"/>
      <c r="BA12" s="6"/>
      <c r="BB12" s="6"/>
      <c r="BC12" s="6"/>
      <c r="BD12" s="6"/>
      <c r="BE12" s="6"/>
      <c r="BF12" s="53"/>
      <c r="BG12" s="6"/>
      <c r="BH12" s="6"/>
      <c r="BI12" s="6"/>
      <c r="BJ12" s="6"/>
      <c r="BK12" s="6"/>
      <c r="BL12" s="6"/>
      <c r="BM12" s="6"/>
      <c r="BN12" s="6"/>
      <c r="BO12" s="6"/>
      <c r="BP12" s="6"/>
      <c r="BQ12" s="6"/>
      <c r="BR12" s="6"/>
      <c r="BS12" s="6"/>
      <c r="BT12" s="6"/>
      <c r="BU12" s="6"/>
      <c r="BV12" s="6"/>
      <c r="BW12" s="6"/>
      <c r="BX12" s="53"/>
      <c r="BY12" s="6"/>
      <c r="BZ12" s="6"/>
      <c r="CA12" s="6"/>
      <c r="CB12" s="53"/>
      <c r="CC12" s="6"/>
      <c r="CD12" s="6"/>
      <c r="CE12" s="6"/>
      <c r="CF12" s="53"/>
      <c r="CG12" s="6"/>
      <c r="CH12" s="6"/>
      <c r="CI12" s="6"/>
      <c r="CJ12" s="6"/>
      <c r="CK12" s="53"/>
      <c r="CL12" s="6"/>
      <c r="CM12" s="6"/>
      <c r="CN12" s="53"/>
      <c r="CO12" s="6"/>
      <c r="CP12" s="6"/>
      <c r="CQ12" s="6"/>
      <c r="CR12" s="6"/>
      <c r="CS12" s="6"/>
      <c r="CT12" s="6"/>
      <c r="CU12" s="53"/>
      <c r="CV12" s="6"/>
      <c r="CW12" s="6"/>
      <c r="CX12" s="53"/>
      <c r="CY12" s="6"/>
      <c r="CZ12" s="6"/>
      <c r="DA12" s="53"/>
      <c r="DB12" s="6"/>
      <c r="DC12" s="53"/>
      <c r="DD12" s="6"/>
      <c r="DE12" s="53"/>
      <c r="DF12" s="6"/>
      <c r="DG12" s="6"/>
      <c r="DH12" s="6"/>
      <c r="DI12" s="6"/>
      <c r="DJ12" s="6"/>
      <c r="DK12" s="53"/>
      <c r="DL12" s="6"/>
      <c r="DM12" s="6"/>
      <c r="DN12" s="53"/>
      <c r="DO12" s="6"/>
      <c r="DP12" s="6"/>
      <c r="DQ12" s="6"/>
      <c r="DR12" s="6"/>
      <c r="DS12" s="6"/>
      <c r="DT12" s="53"/>
      <c r="DU12" s="6"/>
      <c r="DV12" s="6"/>
      <c r="DW12" s="6"/>
      <c r="DX12" s="6"/>
      <c r="DY12" s="53"/>
      <c r="DZ12" s="6"/>
      <c r="EA12" s="6"/>
      <c r="EB12" s="6"/>
      <c r="EC12" s="6"/>
      <c r="ED12" s="6"/>
      <c r="EE12" s="6"/>
      <c r="EF12" s="53"/>
      <c r="EG12" s="6"/>
      <c r="EH12" s="53"/>
      <c r="EI12" s="6"/>
      <c r="EJ12" s="6"/>
      <c r="EK12" s="6"/>
      <c r="EL12" s="6"/>
      <c r="EM12" s="6"/>
      <c r="EN12" s="6"/>
      <c r="EO12" s="6"/>
    </row>
    <row r="13" spans="1:146">
      <c r="A13" s="57"/>
      <c r="B13" s="6"/>
      <c r="C13" s="58"/>
      <c r="D13" s="6"/>
      <c r="E13" s="6"/>
      <c r="F13" s="6"/>
      <c r="G13" s="6"/>
      <c r="H13" s="6"/>
      <c r="I13" s="6"/>
      <c r="J13" s="6"/>
      <c r="K13" s="6"/>
      <c r="L13" s="6"/>
      <c r="M13" s="6"/>
      <c r="N13" s="6"/>
      <c r="O13" s="6"/>
      <c r="P13" s="6"/>
      <c r="Q13" s="6"/>
      <c r="R13" s="6"/>
      <c r="S13" s="53"/>
      <c r="T13" s="6"/>
      <c r="U13" s="6"/>
      <c r="V13" s="53"/>
      <c r="W13" s="6"/>
      <c r="X13" s="6"/>
      <c r="Y13" s="6"/>
      <c r="Z13" s="6"/>
      <c r="AA13" s="6"/>
      <c r="AB13" s="53"/>
      <c r="AC13" s="6"/>
      <c r="AD13" s="6"/>
      <c r="AE13" s="6"/>
      <c r="AF13" s="53"/>
      <c r="AG13" s="6"/>
      <c r="AH13" s="6"/>
      <c r="AI13" s="53"/>
      <c r="AJ13" s="6"/>
      <c r="AK13" s="6"/>
      <c r="AL13" s="53"/>
      <c r="AM13" s="6"/>
      <c r="AN13" s="6"/>
      <c r="AO13" s="6"/>
      <c r="AP13" s="53"/>
      <c r="AQ13" s="6"/>
      <c r="AR13" s="6"/>
      <c r="AS13" s="6"/>
      <c r="AT13" s="6"/>
      <c r="AU13" s="6"/>
      <c r="AV13" s="6"/>
      <c r="AW13" s="53"/>
      <c r="AX13" s="6"/>
      <c r="AY13" s="6"/>
      <c r="AZ13" s="6"/>
      <c r="BA13" s="6"/>
      <c r="BB13" s="6"/>
      <c r="BC13" s="6"/>
      <c r="BD13" s="6"/>
      <c r="BE13" s="6"/>
      <c r="BF13" s="53"/>
      <c r="BG13" s="6"/>
      <c r="BH13" s="6"/>
      <c r="BI13" s="6"/>
      <c r="BJ13" s="6"/>
      <c r="BK13" s="6"/>
      <c r="BL13" s="6"/>
      <c r="BM13" s="6"/>
      <c r="BN13" s="6"/>
      <c r="BO13" s="6"/>
      <c r="BP13" s="6"/>
      <c r="BQ13" s="6"/>
      <c r="BR13" s="6"/>
      <c r="BS13" s="6"/>
      <c r="BT13" s="6"/>
      <c r="BU13" s="6"/>
      <c r="BV13" s="6"/>
      <c r="BW13" s="6"/>
      <c r="BX13" s="53"/>
      <c r="BY13" s="6"/>
      <c r="BZ13" s="6"/>
      <c r="CA13" s="6"/>
      <c r="CB13" s="53"/>
      <c r="CC13" s="6"/>
      <c r="CD13" s="6"/>
      <c r="CE13" s="6"/>
      <c r="CF13" s="53"/>
      <c r="CG13" s="6"/>
      <c r="CH13" s="6"/>
      <c r="CI13" s="6"/>
      <c r="CJ13" s="6"/>
      <c r="CK13" s="53"/>
      <c r="CL13" s="6"/>
      <c r="CM13" s="6"/>
      <c r="CN13" s="53"/>
      <c r="CO13" s="6"/>
      <c r="CP13" s="6"/>
      <c r="CQ13" s="6"/>
      <c r="CR13" s="6"/>
      <c r="CS13" s="6"/>
      <c r="CT13" s="6"/>
      <c r="CU13" s="53"/>
      <c r="CV13" s="6"/>
      <c r="CW13" s="6"/>
      <c r="CX13" s="53"/>
      <c r="CY13" s="6"/>
      <c r="CZ13" s="6"/>
      <c r="DA13" s="53"/>
      <c r="DB13" s="6"/>
      <c r="DC13" s="53"/>
      <c r="DD13" s="6"/>
      <c r="DE13" s="53"/>
      <c r="DF13" s="6"/>
      <c r="DG13" s="6"/>
      <c r="DH13" s="6"/>
      <c r="DI13" s="6"/>
      <c r="DJ13" s="6"/>
      <c r="DK13" s="53"/>
      <c r="DL13" s="6"/>
      <c r="DM13" s="6"/>
      <c r="DN13" s="53"/>
      <c r="DO13" s="6"/>
      <c r="DP13" s="6"/>
      <c r="DQ13" s="6"/>
      <c r="DR13" s="6"/>
      <c r="DS13" s="6"/>
      <c r="DT13" s="53"/>
      <c r="DU13" s="6"/>
      <c r="DV13" s="6"/>
      <c r="DW13" s="6"/>
      <c r="DX13" s="6"/>
      <c r="DY13" s="53"/>
      <c r="DZ13" s="6"/>
      <c r="EA13" s="6"/>
      <c r="EB13" s="6"/>
      <c r="EC13" s="6"/>
      <c r="ED13" s="6"/>
      <c r="EE13" s="6"/>
      <c r="EF13" s="53"/>
      <c r="EG13" s="6"/>
      <c r="EH13" s="53"/>
      <c r="EI13" s="6"/>
      <c r="EJ13" s="6"/>
      <c r="EK13" s="6"/>
      <c r="EL13" s="6"/>
      <c r="EM13" s="6"/>
      <c r="EN13" s="6"/>
      <c r="EO13" s="6"/>
    </row>
    <row r="14" spans="1:146">
      <c r="A14" s="57"/>
      <c r="B14" s="6"/>
      <c r="C14" s="58"/>
      <c r="D14" s="6"/>
      <c r="E14" s="6"/>
      <c r="F14" s="6"/>
      <c r="G14" s="6"/>
      <c r="H14" s="6"/>
      <c r="I14" s="6"/>
      <c r="J14" s="6"/>
      <c r="K14" s="6"/>
      <c r="L14" s="6"/>
      <c r="M14" s="6"/>
      <c r="N14" s="6"/>
      <c r="O14" s="6"/>
      <c r="P14" s="6"/>
      <c r="Q14" s="6"/>
      <c r="R14" s="6"/>
      <c r="S14" s="53"/>
      <c r="T14" s="6"/>
      <c r="U14" s="6"/>
      <c r="V14" s="53"/>
      <c r="W14" s="6"/>
      <c r="X14" s="6"/>
      <c r="Y14" s="6"/>
      <c r="Z14" s="6"/>
      <c r="AA14" s="6"/>
      <c r="AB14" s="53"/>
      <c r="AC14" s="6"/>
      <c r="AD14" s="6"/>
      <c r="AE14" s="6"/>
      <c r="AF14" s="53"/>
      <c r="AG14" s="6"/>
      <c r="AH14" s="6"/>
      <c r="AI14" s="53"/>
      <c r="AJ14" s="6"/>
      <c r="AK14" s="6"/>
      <c r="AL14" s="53"/>
      <c r="AM14" s="6"/>
      <c r="AN14" s="6"/>
      <c r="AO14" s="6"/>
      <c r="AP14" s="53"/>
      <c r="AQ14" s="6"/>
      <c r="AR14" s="6"/>
      <c r="AS14" s="6"/>
      <c r="AT14" s="6"/>
      <c r="AU14" s="6"/>
      <c r="AV14" s="6"/>
      <c r="AW14" s="53"/>
      <c r="AX14" s="6"/>
      <c r="AY14" s="6"/>
      <c r="AZ14" s="6"/>
      <c r="BA14" s="6"/>
      <c r="BB14" s="6"/>
      <c r="BC14" s="6"/>
      <c r="BD14" s="6"/>
      <c r="BE14" s="6"/>
      <c r="BF14" s="53"/>
      <c r="BG14" s="6"/>
      <c r="BH14" s="6"/>
      <c r="BI14" s="6"/>
      <c r="BJ14" s="6"/>
      <c r="BK14" s="6"/>
      <c r="BL14" s="6"/>
      <c r="BM14" s="6"/>
      <c r="BN14" s="6"/>
      <c r="BO14" s="6"/>
      <c r="BP14" s="6"/>
      <c r="BQ14" s="6"/>
      <c r="BR14" s="6"/>
      <c r="BS14" s="6"/>
      <c r="BT14" s="6"/>
      <c r="BU14" s="6"/>
      <c r="BV14" s="6"/>
      <c r="BW14" s="6"/>
      <c r="BX14" s="53"/>
      <c r="BY14" s="6"/>
      <c r="BZ14" s="6"/>
      <c r="CA14" s="6"/>
      <c r="CB14" s="53"/>
      <c r="CC14" s="6"/>
      <c r="CD14" s="6"/>
      <c r="CE14" s="6"/>
      <c r="CF14" s="53"/>
      <c r="CG14" s="6"/>
      <c r="CH14" s="6"/>
      <c r="CI14" s="6"/>
      <c r="CJ14" s="6"/>
      <c r="CK14" s="53"/>
      <c r="CL14" s="6"/>
      <c r="CM14" s="6"/>
      <c r="CN14" s="53"/>
      <c r="CO14" s="6"/>
      <c r="CP14" s="6"/>
      <c r="CQ14" s="6"/>
      <c r="CR14" s="6"/>
      <c r="CS14" s="6"/>
      <c r="CT14" s="6"/>
      <c r="CU14" s="53"/>
      <c r="CV14" s="6"/>
      <c r="CW14" s="6"/>
      <c r="CX14" s="53"/>
      <c r="CY14" s="6"/>
      <c r="CZ14" s="6"/>
      <c r="DA14" s="53"/>
      <c r="DB14" s="6"/>
      <c r="DC14" s="53"/>
      <c r="DD14" s="6"/>
      <c r="DE14" s="53"/>
      <c r="DF14" s="6"/>
      <c r="DG14" s="6"/>
      <c r="DH14" s="6"/>
      <c r="DI14" s="6"/>
      <c r="DJ14" s="6"/>
      <c r="DK14" s="53"/>
      <c r="DL14" s="6"/>
      <c r="DM14" s="6"/>
      <c r="DN14" s="53"/>
      <c r="DO14" s="6"/>
      <c r="DP14" s="6"/>
      <c r="DQ14" s="6"/>
      <c r="DR14" s="6"/>
      <c r="DS14" s="6"/>
      <c r="DT14" s="53"/>
      <c r="DU14" s="6"/>
      <c r="DV14" s="6"/>
      <c r="DW14" s="6"/>
      <c r="DX14" s="6"/>
      <c r="DY14" s="53"/>
      <c r="DZ14" s="6"/>
      <c r="EA14" s="6"/>
      <c r="EB14" s="6"/>
      <c r="EC14" s="6"/>
      <c r="ED14" s="6"/>
      <c r="EE14" s="6"/>
      <c r="EF14" s="53"/>
      <c r="EG14" s="6"/>
      <c r="EH14" s="53"/>
      <c r="EI14" s="6"/>
      <c r="EJ14" s="6"/>
      <c r="EK14" s="6"/>
      <c r="EL14" s="6"/>
      <c r="EM14" s="6"/>
      <c r="EN14" s="6"/>
      <c r="EO14" s="6"/>
    </row>
    <row r="15" spans="1:146">
      <c r="A15" s="57"/>
      <c r="B15" s="6"/>
      <c r="C15" s="58"/>
      <c r="D15" s="6"/>
      <c r="E15" s="6"/>
      <c r="F15" s="6"/>
      <c r="G15" s="6"/>
      <c r="H15" s="6"/>
      <c r="I15" s="6"/>
      <c r="J15" s="6"/>
      <c r="K15" s="6"/>
      <c r="L15" s="6"/>
      <c r="M15" s="6"/>
      <c r="N15" s="6"/>
      <c r="O15" s="6"/>
      <c r="P15" s="6"/>
      <c r="Q15" s="6"/>
      <c r="R15" s="6"/>
      <c r="S15" s="53"/>
      <c r="T15" s="6"/>
      <c r="U15" s="6"/>
      <c r="V15" s="53"/>
      <c r="W15" s="6"/>
      <c r="X15" s="6"/>
      <c r="Y15" s="6"/>
      <c r="Z15" s="6"/>
      <c r="AA15" s="6"/>
      <c r="AB15" s="53"/>
      <c r="AC15" s="6"/>
      <c r="AD15" s="6"/>
      <c r="AE15" s="6"/>
      <c r="AF15" s="53"/>
      <c r="AG15" s="6"/>
      <c r="AH15" s="6"/>
      <c r="AI15" s="53"/>
      <c r="AJ15" s="6"/>
      <c r="AK15" s="6"/>
      <c r="AL15" s="53"/>
      <c r="AM15" s="6"/>
      <c r="AN15" s="6"/>
      <c r="AO15" s="6"/>
      <c r="AP15" s="53"/>
      <c r="AQ15" s="6"/>
      <c r="AR15" s="6"/>
      <c r="AS15" s="6"/>
      <c r="AT15" s="6"/>
      <c r="AU15" s="6"/>
      <c r="AV15" s="6"/>
      <c r="AW15" s="53"/>
      <c r="AX15" s="6"/>
      <c r="AY15" s="6"/>
      <c r="AZ15" s="6"/>
      <c r="BA15" s="6"/>
      <c r="BB15" s="6"/>
      <c r="BC15" s="6"/>
      <c r="BD15" s="6"/>
      <c r="BE15" s="6"/>
      <c r="BF15" s="53"/>
      <c r="BG15" s="6"/>
      <c r="BH15" s="6"/>
      <c r="BI15" s="6"/>
      <c r="BJ15" s="6"/>
      <c r="BK15" s="6"/>
      <c r="BL15" s="6"/>
      <c r="BM15" s="6"/>
      <c r="BN15" s="6"/>
      <c r="BO15" s="6"/>
      <c r="BP15" s="6"/>
      <c r="BQ15" s="6"/>
      <c r="BR15" s="6"/>
      <c r="BS15" s="6"/>
      <c r="BT15" s="6"/>
      <c r="BU15" s="6"/>
      <c r="BV15" s="6"/>
      <c r="BW15" s="6"/>
      <c r="BX15" s="53"/>
      <c r="BY15" s="6"/>
      <c r="BZ15" s="6"/>
      <c r="CA15" s="6"/>
      <c r="CB15" s="53"/>
      <c r="CC15" s="6"/>
      <c r="CD15" s="6"/>
      <c r="CE15" s="6"/>
      <c r="CF15" s="53"/>
      <c r="CG15" s="6"/>
      <c r="CH15" s="6"/>
      <c r="CI15" s="6"/>
      <c r="CJ15" s="6"/>
      <c r="CK15" s="53"/>
      <c r="CL15" s="6"/>
      <c r="CM15" s="6"/>
      <c r="CN15" s="53"/>
      <c r="CO15" s="6"/>
      <c r="CP15" s="6"/>
      <c r="CQ15" s="6"/>
      <c r="CR15" s="6"/>
      <c r="CS15" s="6"/>
      <c r="CT15" s="6"/>
      <c r="CU15" s="53"/>
      <c r="CV15" s="6"/>
      <c r="CW15" s="6"/>
      <c r="CX15" s="53"/>
      <c r="CY15" s="6"/>
      <c r="CZ15" s="6"/>
      <c r="DA15" s="53"/>
      <c r="DB15" s="6"/>
      <c r="DC15" s="53"/>
      <c r="DD15" s="6"/>
      <c r="DE15" s="53"/>
      <c r="DF15" s="6"/>
      <c r="DG15" s="6"/>
      <c r="DH15" s="6"/>
      <c r="DI15" s="6"/>
      <c r="DJ15" s="6"/>
      <c r="DK15" s="53"/>
      <c r="DL15" s="6"/>
      <c r="DM15" s="6"/>
      <c r="DN15" s="53"/>
      <c r="DO15" s="6"/>
      <c r="DP15" s="6"/>
      <c r="DQ15" s="6"/>
      <c r="DR15" s="6"/>
      <c r="DS15" s="6"/>
      <c r="DT15" s="53"/>
      <c r="DU15" s="6"/>
      <c r="DV15" s="6"/>
      <c r="DW15" s="6"/>
      <c r="DX15" s="6"/>
      <c r="DY15" s="53"/>
      <c r="DZ15" s="6"/>
      <c r="EA15" s="6"/>
      <c r="EB15" s="6"/>
      <c r="EC15" s="6"/>
      <c r="ED15" s="6"/>
      <c r="EE15" s="6"/>
      <c r="EF15" s="53"/>
      <c r="EG15" s="6"/>
      <c r="EH15" s="53"/>
      <c r="EI15" s="6"/>
      <c r="EJ15" s="6"/>
      <c r="EK15" s="6"/>
      <c r="EL15" s="6"/>
      <c r="EM15" s="6"/>
      <c r="EN15" s="6"/>
      <c r="EO15" s="6"/>
    </row>
    <row r="16" spans="1:146">
      <c r="A16" s="57"/>
      <c r="B16" s="6"/>
      <c r="C16" s="58"/>
      <c r="D16" s="6"/>
      <c r="E16" s="6"/>
      <c r="F16" s="6"/>
      <c r="G16" s="6"/>
      <c r="H16" s="6"/>
      <c r="I16" s="6"/>
      <c r="J16" s="6"/>
      <c r="K16" s="6"/>
      <c r="L16" s="6"/>
      <c r="M16" s="6"/>
      <c r="N16" s="6"/>
      <c r="O16" s="6"/>
      <c r="P16" s="6"/>
      <c r="Q16" s="6"/>
      <c r="R16" s="6"/>
      <c r="S16" s="53"/>
      <c r="T16" s="6"/>
      <c r="U16" s="6"/>
      <c r="V16" s="53"/>
      <c r="W16" s="6"/>
      <c r="X16" s="6"/>
      <c r="Y16" s="6"/>
      <c r="Z16" s="6"/>
      <c r="AA16" s="6"/>
      <c r="AB16" s="53"/>
      <c r="AC16" s="6"/>
      <c r="AD16" s="6"/>
      <c r="AE16" s="6"/>
      <c r="AF16" s="53"/>
      <c r="AG16" s="6"/>
      <c r="AH16" s="6"/>
      <c r="AI16" s="53"/>
      <c r="AJ16" s="6"/>
      <c r="AK16" s="6"/>
      <c r="AL16" s="53"/>
      <c r="AM16" s="6"/>
      <c r="AN16" s="6"/>
      <c r="AO16" s="6"/>
      <c r="AP16" s="53"/>
      <c r="AQ16" s="6"/>
      <c r="AR16" s="6"/>
      <c r="AS16" s="6"/>
      <c r="AT16" s="6"/>
      <c r="AU16" s="6"/>
      <c r="AV16" s="6"/>
      <c r="AW16" s="53"/>
      <c r="AX16" s="6"/>
      <c r="AY16" s="6"/>
      <c r="AZ16" s="6"/>
      <c r="BA16" s="6"/>
      <c r="BB16" s="6"/>
      <c r="BC16" s="6"/>
      <c r="BD16" s="6"/>
      <c r="BE16" s="6"/>
      <c r="BF16" s="53"/>
      <c r="BG16" s="6"/>
      <c r="BH16" s="6"/>
      <c r="BI16" s="6"/>
      <c r="BJ16" s="6"/>
      <c r="BK16" s="6"/>
      <c r="BL16" s="6"/>
      <c r="BM16" s="6"/>
      <c r="BN16" s="6"/>
      <c r="BO16" s="6"/>
      <c r="BP16" s="6"/>
      <c r="BQ16" s="6"/>
      <c r="BR16" s="6"/>
      <c r="BS16" s="6"/>
      <c r="BT16" s="6"/>
      <c r="BU16" s="6"/>
      <c r="BV16" s="6"/>
      <c r="BW16" s="6"/>
      <c r="BX16" s="53"/>
      <c r="BY16" s="6"/>
      <c r="BZ16" s="6"/>
      <c r="CA16" s="6"/>
      <c r="CB16" s="53"/>
      <c r="CC16" s="6"/>
      <c r="CD16" s="6"/>
      <c r="CE16" s="6"/>
      <c r="CF16" s="53"/>
      <c r="CG16" s="6"/>
      <c r="CH16" s="6"/>
      <c r="CI16" s="6"/>
      <c r="CJ16" s="6"/>
      <c r="CK16" s="53"/>
      <c r="CL16" s="6"/>
      <c r="CM16" s="6"/>
      <c r="CN16" s="53"/>
      <c r="CO16" s="6"/>
      <c r="CP16" s="6"/>
      <c r="CQ16" s="6"/>
      <c r="CR16" s="6"/>
      <c r="CS16" s="6"/>
      <c r="CT16" s="6"/>
      <c r="CU16" s="53"/>
      <c r="CV16" s="6"/>
      <c r="CW16" s="6"/>
      <c r="CX16" s="53"/>
      <c r="CY16" s="6"/>
      <c r="CZ16" s="6"/>
      <c r="DA16" s="53"/>
      <c r="DB16" s="6"/>
      <c r="DC16" s="53"/>
      <c r="DD16" s="6"/>
      <c r="DE16" s="53"/>
      <c r="DF16" s="6"/>
      <c r="DG16" s="6"/>
      <c r="DH16" s="6"/>
      <c r="DI16" s="6"/>
      <c r="DJ16" s="6"/>
      <c r="DK16" s="53"/>
      <c r="DL16" s="6"/>
      <c r="DM16" s="6"/>
      <c r="DN16" s="53"/>
      <c r="DO16" s="6"/>
      <c r="DP16" s="6"/>
      <c r="DQ16" s="6"/>
      <c r="DR16" s="6"/>
      <c r="DS16" s="6"/>
      <c r="DT16" s="53"/>
      <c r="DU16" s="6"/>
      <c r="DV16" s="6"/>
      <c r="DW16" s="6"/>
      <c r="DX16" s="6"/>
      <c r="DY16" s="53"/>
      <c r="DZ16" s="6"/>
      <c r="EA16" s="6"/>
      <c r="EB16" s="6"/>
      <c r="EC16" s="6"/>
      <c r="ED16" s="6"/>
      <c r="EE16" s="6"/>
      <c r="EF16" s="53"/>
      <c r="EG16" s="6"/>
      <c r="EH16" s="53"/>
      <c r="EI16" s="6"/>
      <c r="EJ16" s="6"/>
      <c r="EK16" s="6"/>
      <c r="EL16" s="6"/>
      <c r="EM16" s="6"/>
      <c r="EN16" s="6"/>
      <c r="EO16" s="6"/>
    </row>
    <row r="17" spans="1:145">
      <c r="A17" s="57"/>
      <c r="B17" s="6"/>
      <c r="C17" s="58"/>
      <c r="D17" s="6"/>
      <c r="E17" s="6"/>
      <c r="F17" s="6"/>
      <c r="G17" s="6"/>
      <c r="H17" s="6"/>
      <c r="I17" s="6"/>
      <c r="J17" s="6"/>
      <c r="K17" s="6"/>
      <c r="L17" s="6"/>
      <c r="M17" s="6"/>
      <c r="N17" s="6"/>
      <c r="O17" s="6"/>
      <c r="P17" s="6"/>
      <c r="Q17" s="6"/>
      <c r="R17" s="6"/>
      <c r="S17" s="53"/>
      <c r="T17" s="6"/>
      <c r="U17" s="6"/>
      <c r="V17" s="53"/>
      <c r="W17" s="6"/>
      <c r="X17" s="6"/>
      <c r="Y17" s="6"/>
      <c r="Z17" s="6"/>
      <c r="AA17" s="6"/>
      <c r="AB17" s="53"/>
      <c r="AC17" s="6"/>
      <c r="AD17" s="6"/>
      <c r="AE17" s="6"/>
      <c r="AF17" s="53"/>
      <c r="AG17" s="6"/>
      <c r="AH17" s="6"/>
      <c r="AI17" s="53"/>
      <c r="AJ17" s="6"/>
      <c r="AK17" s="6"/>
      <c r="AL17" s="53"/>
      <c r="AM17" s="6"/>
      <c r="AN17" s="6"/>
      <c r="AO17" s="6"/>
      <c r="AP17" s="53"/>
      <c r="AQ17" s="6"/>
      <c r="AR17" s="6"/>
      <c r="AS17" s="6"/>
      <c r="AT17" s="6"/>
      <c r="AU17" s="6"/>
      <c r="AV17" s="6"/>
      <c r="AW17" s="53"/>
      <c r="AX17" s="6"/>
      <c r="AY17" s="6"/>
      <c r="AZ17" s="6"/>
      <c r="BA17" s="6"/>
      <c r="BB17" s="6"/>
      <c r="BC17" s="6"/>
      <c r="BD17" s="6"/>
      <c r="BE17" s="6"/>
      <c r="BF17" s="53"/>
      <c r="BG17" s="6"/>
      <c r="BH17" s="6"/>
      <c r="BI17" s="6"/>
      <c r="BJ17" s="6"/>
      <c r="BK17" s="6"/>
      <c r="BL17" s="6"/>
      <c r="BM17" s="6"/>
      <c r="BN17" s="6"/>
      <c r="BO17" s="6"/>
      <c r="BP17" s="6"/>
      <c r="BQ17" s="6"/>
      <c r="BR17" s="6"/>
      <c r="BS17" s="6"/>
      <c r="BT17" s="6"/>
      <c r="BU17" s="6"/>
      <c r="BV17" s="6"/>
      <c r="BW17" s="6"/>
      <c r="BX17" s="53"/>
      <c r="BY17" s="6"/>
      <c r="BZ17" s="6"/>
      <c r="CA17" s="6"/>
      <c r="CB17" s="53"/>
      <c r="CC17" s="6"/>
      <c r="CD17" s="6"/>
      <c r="CE17" s="6"/>
      <c r="CF17" s="53"/>
      <c r="CG17" s="6"/>
      <c r="CH17" s="6"/>
      <c r="CI17" s="6"/>
      <c r="CJ17" s="6"/>
      <c r="CK17" s="53"/>
      <c r="CL17" s="6"/>
      <c r="CM17" s="6"/>
      <c r="CN17" s="53"/>
      <c r="CO17" s="6"/>
      <c r="CP17" s="6"/>
      <c r="CQ17" s="6"/>
      <c r="CR17" s="6"/>
      <c r="CS17" s="6"/>
      <c r="CT17" s="6"/>
      <c r="CU17" s="53"/>
      <c r="CV17" s="6"/>
      <c r="CW17" s="6"/>
      <c r="CX17" s="53"/>
      <c r="CY17" s="6"/>
      <c r="CZ17" s="6"/>
      <c r="DA17" s="53"/>
      <c r="DB17" s="6"/>
      <c r="DC17" s="53"/>
      <c r="DD17" s="6"/>
      <c r="DE17" s="53"/>
      <c r="DF17" s="6"/>
      <c r="DG17" s="6"/>
      <c r="DH17" s="6"/>
      <c r="DI17" s="6"/>
      <c r="DJ17" s="6"/>
      <c r="DK17" s="53"/>
      <c r="DL17" s="6"/>
      <c r="DM17" s="6"/>
      <c r="DN17" s="53"/>
      <c r="DO17" s="6"/>
      <c r="DP17" s="6"/>
      <c r="DQ17" s="6"/>
      <c r="DR17" s="6"/>
      <c r="DS17" s="6"/>
      <c r="DT17" s="53"/>
      <c r="DU17" s="6"/>
      <c r="DV17" s="6"/>
      <c r="DW17" s="6"/>
      <c r="DX17" s="6"/>
      <c r="DY17" s="53"/>
      <c r="DZ17" s="6"/>
      <c r="EA17" s="6"/>
      <c r="EB17" s="6"/>
      <c r="EC17" s="6"/>
      <c r="ED17" s="6"/>
      <c r="EE17" s="6"/>
      <c r="EF17" s="53"/>
      <c r="EG17" s="6"/>
      <c r="EH17" s="53"/>
      <c r="EI17" s="6"/>
      <c r="EJ17" s="6"/>
      <c r="EK17" s="6"/>
      <c r="EL17" s="6"/>
      <c r="EM17" s="6"/>
      <c r="EN17" s="6"/>
      <c r="EO17" s="6"/>
    </row>
    <row r="18" spans="1:145">
      <c r="A18" s="57"/>
      <c r="B18" s="6"/>
      <c r="C18" s="58"/>
      <c r="D18" s="6"/>
      <c r="E18" s="6"/>
      <c r="F18" s="6"/>
      <c r="G18" s="6"/>
      <c r="H18" s="6"/>
      <c r="I18" s="6"/>
      <c r="J18" s="6"/>
      <c r="K18" s="6"/>
      <c r="L18" s="6"/>
      <c r="M18" s="6"/>
      <c r="N18" s="6"/>
      <c r="O18" s="6"/>
      <c r="P18" s="6"/>
      <c r="Q18" s="6"/>
      <c r="R18" s="6"/>
      <c r="S18" s="53"/>
      <c r="T18" s="6"/>
      <c r="U18" s="6"/>
      <c r="V18" s="53"/>
      <c r="W18" s="6"/>
      <c r="X18" s="6"/>
      <c r="Y18" s="6"/>
      <c r="Z18" s="6"/>
      <c r="AA18" s="6"/>
      <c r="AB18" s="53"/>
      <c r="AC18" s="6"/>
      <c r="AD18" s="6"/>
      <c r="AE18" s="6"/>
      <c r="AF18" s="53"/>
      <c r="AG18" s="6"/>
      <c r="AH18" s="6"/>
      <c r="AI18" s="53"/>
      <c r="AJ18" s="6"/>
      <c r="AK18" s="6"/>
      <c r="AL18" s="53"/>
      <c r="AM18" s="6"/>
      <c r="AN18" s="6"/>
      <c r="AO18" s="6"/>
      <c r="AP18" s="53"/>
      <c r="AQ18" s="6"/>
      <c r="AR18" s="6"/>
      <c r="AS18" s="6"/>
      <c r="AT18" s="6"/>
      <c r="AU18" s="6"/>
      <c r="AV18" s="6"/>
      <c r="AW18" s="53"/>
      <c r="AX18" s="6"/>
      <c r="AY18" s="6"/>
      <c r="AZ18" s="6"/>
      <c r="BA18" s="6"/>
      <c r="BB18" s="6"/>
      <c r="BC18" s="6"/>
      <c r="BD18" s="6"/>
      <c r="BE18" s="6"/>
      <c r="BF18" s="53"/>
      <c r="BG18" s="6"/>
      <c r="BH18" s="6"/>
      <c r="BI18" s="6"/>
      <c r="BJ18" s="6"/>
      <c r="BK18" s="6"/>
      <c r="BL18" s="6"/>
      <c r="BM18" s="6"/>
      <c r="BN18" s="6"/>
      <c r="BO18" s="6"/>
      <c r="BP18" s="6"/>
      <c r="BQ18" s="6"/>
      <c r="BR18" s="6"/>
      <c r="BS18" s="6"/>
      <c r="BT18" s="6"/>
      <c r="BU18" s="6"/>
      <c r="BV18" s="6"/>
      <c r="BW18" s="6"/>
      <c r="BX18" s="53"/>
      <c r="BY18" s="6"/>
      <c r="BZ18" s="6"/>
      <c r="CA18" s="6"/>
      <c r="CB18" s="53"/>
      <c r="CC18" s="6"/>
      <c r="CD18" s="6"/>
      <c r="CE18" s="6"/>
      <c r="CF18" s="53"/>
      <c r="CG18" s="6"/>
      <c r="CH18" s="6"/>
      <c r="CI18" s="6"/>
      <c r="CJ18" s="6"/>
      <c r="CK18" s="53"/>
      <c r="CL18" s="6"/>
      <c r="CM18" s="6"/>
      <c r="CN18" s="53"/>
      <c r="CO18" s="6"/>
      <c r="CP18" s="6"/>
      <c r="CQ18" s="6"/>
      <c r="CR18" s="6"/>
      <c r="CS18" s="6"/>
      <c r="CT18" s="6"/>
      <c r="CU18" s="53"/>
      <c r="CV18" s="6"/>
      <c r="CW18" s="6"/>
      <c r="CX18" s="53"/>
      <c r="CY18" s="6"/>
      <c r="CZ18" s="6"/>
      <c r="DA18" s="53"/>
      <c r="DB18" s="6"/>
      <c r="DC18" s="53"/>
      <c r="DD18" s="6"/>
      <c r="DE18" s="53"/>
      <c r="DF18" s="6"/>
      <c r="DG18" s="6"/>
      <c r="DH18" s="6"/>
      <c r="DI18" s="6"/>
      <c r="DJ18" s="6"/>
      <c r="DK18" s="53"/>
      <c r="DL18" s="6"/>
      <c r="DM18" s="6"/>
      <c r="DN18" s="53"/>
      <c r="DO18" s="6"/>
      <c r="DP18" s="6"/>
      <c r="DQ18" s="6"/>
      <c r="DR18" s="6"/>
      <c r="DS18" s="6"/>
      <c r="DT18" s="53"/>
      <c r="DU18" s="6"/>
      <c r="DV18" s="6"/>
      <c r="DW18" s="6"/>
      <c r="DX18" s="6"/>
      <c r="DY18" s="53"/>
      <c r="DZ18" s="6"/>
      <c r="EA18" s="6"/>
      <c r="EB18" s="6"/>
      <c r="EC18" s="6"/>
      <c r="ED18" s="6"/>
      <c r="EE18" s="6"/>
      <c r="EF18" s="53"/>
      <c r="EG18" s="6"/>
      <c r="EH18" s="53"/>
      <c r="EI18" s="6"/>
      <c r="EJ18" s="6"/>
      <c r="EK18" s="6"/>
      <c r="EL18" s="6"/>
      <c r="EM18" s="6"/>
      <c r="EN18" s="6"/>
      <c r="EO18" s="6"/>
    </row>
    <row r="19" spans="1:145">
      <c r="A19" s="57"/>
      <c r="B19" s="6"/>
      <c r="C19" s="58"/>
      <c r="D19" s="6"/>
      <c r="E19" s="6"/>
      <c r="F19" s="6"/>
      <c r="G19" s="6"/>
      <c r="H19" s="6"/>
      <c r="I19" s="6"/>
      <c r="J19" s="6"/>
      <c r="K19" s="6"/>
      <c r="L19" s="6"/>
      <c r="M19" s="6"/>
      <c r="N19" s="6"/>
      <c r="O19" s="6"/>
      <c r="P19" s="6"/>
      <c r="Q19" s="6"/>
      <c r="R19" s="6"/>
      <c r="S19" s="53"/>
      <c r="T19" s="6"/>
      <c r="U19" s="6"/>
      <c r="V19" s="53"/>
      <c r="W19" s="6"/>
      <c r="X19" s="6"/>
      <c r="Y19" s="6"/>
      <c r="Z19" s="6"/>
      <c r="AA19" s="6"/>
      <c r="AB19" s="53"/>
      <c r="AC19" s="6"/>
      <c r="AD19" s="6"/>
      <c r="AE19" s="6"/>
      <c r="AF19" s="53"/>
      <c r="AG19" s="6"/>
      <c r="AH19" s="6"/>
      <c r="AI19" s="53"/>
      <c r="AJ19" s="6"/>
      <c r="AK19" s="6"/>
      <c r="AL19" s="53"/>
      <c r="AM19" s="6"/>
      <c r="AN19" s="6"/>
      <c r="AO19" s="6"/>
      <c r="AP19" s="53"/>
      <c r="AQ19" s="6"/>
      <c r="AR19" s="6"/>
      <c r="AS19" s="6"/>
      <c r="AT19" s="6"/>
      <c r="AU19" s="6"/>
      <c r="AV19" s="6"/>
      <c r="AW19" s="53"/>
      <c r="AX19" s="6"/>
      <c r="AY19" s="6"/>
      <c r="AZ19" s="6"/>
      <c r="BA19" s="6"/>
      <c r="BB19" s="6"/>
      <c r="BC19" s="6"/>
      <c r="BD19" s="6"/>
      <c r="BE19" s="6"/>
      <c r="BF19" s="53"/>
      <c r="BG19" s="6"/>
      <c r="BH19" s="6"/>
      <c r="BI19" s="6"/>
      <c r="BJ19" s="6"/>
      <c r="BK19" s="6"/>
      <c r="BL19" s="6"/>
      <c r="BM19" s="6"/>
      <c r="BN19" s="6"/>
      <c r="BO19" s="6"/>
      <c r="BP19" s="6"/>
      <c r="BQ19" s="6"/>
      <c r="BR19" s="6"/>
      <c r="BS19" s="6"/>
      <c r="BT19" s="6"/>
      <c r="BU19" s="6"/>
      <c r="BV19" s="6"/>
      <c r="BW19" s="6"/>
      <c r="BX19" s="53"/>
      <c r="BY19" s="6"/>
      <c r="BZ19" s="6"/>
      <c r="CA19" s="6"/>
      <c r="CB19" s="53"/>
      <c r="CC19" s="6"/>
      <c r="CD19" s="6"/>
      <c r="CE19" s="6"/>
      <c r="CF19" s="53"/>
      <c r="CG19" s="6"/>
      <c r="CH19" s="6"/>
      <c r="CI19" s="6"/>
      <c r="CJ19" s="6"/>
      <c r="CK19" s="53"/>
      <c r="CL19" s="6"/>
      <c r="CM19" s="6"/>
      <c r="CN19" s="53"/>
      <c r="CO19" s="6"/>
      <c r="CP19" s="6"/>
      <c r="CQ19" s="6"/>
      <c r="CR19" s="6"/>
      <c r="CS19" s="6"/>
      <c r="CT19" s="6"/>
      <c r="CU19" s="53"/>
      <c r="CV19" s="6"/>
      <c r="CW19" s="6"/>
      <c r="CX19" s="53"/>
      <c r="CY19" s="6"/>
      <c r="CZ19" s="6"/>
      <c r="DA19" s="53"/>
      <c r="DB19" s="6"/>
      <c r="DC19" s="53"/>
      <c r="DD19" s="6"/>
      <c r="DE19" s="53"/>
      <c r="DF19" s="6"/>
      <c r="DG19" s="6"/>
      <c r="DH19" s="6"/>
      <c r="DI19" s="6"/>
      <c r="DJ19" s="6"/>
      <c r="DK19" s="53"/>
      <c r="DL19" s="6"/>
      <c r="DM19" s="6"/>
      <c r="DN19" s="53"/>
      <c r="DO19" s="6"/>
      <c r="DP19" s="6"/>
      <c r="DQ19" s="6"/>
      <c r="DR19" s="6"/>
      <c r="DS19" s="6"/>
      <c r="DT19" s="53"/>
      <c r="DU19" s="6"/>
      <c r="DV19" s="6"/>
      <c r="DW19" s="6"/>
      <c r="DX19" s="6"/>
      <c r="DY19" s="53"/>
      <c r="DZ19" s="6"/>
      <c r="EA19" s="6"/>
      <c r="EB19" s="6"/>
      <c r="EC19" s="6"/>
      <c r="ED19" s="6"/>
      <c r="EE19" s="6"/>
      <c r="EF19" s="53"/>
      <c r="EG19" s="6"/>
      <c r="EH19" s="53"/>
      <c r="EI19" s="6"/>
      <c r="EJ19" s="6"/>
      <c r="EK19" s="6"/>
      <c r="EL19" s="6"/>
      <c r="EM19" s="6"/>
      <c r="EN19" s="6"/>
      <c r="EO19" s="6"/>
    </row>
    <row r="20" spans="1:145">
      <c r="A20" s="57"/>
      <c r="B20" s="6"/>
      <c r="C20" s="58"/>
      <c r="D20" s="6"/>
      <c r="E20" s="6"/>
      <c r="F20" s="6"/>
      <c r="G20" s="6"/>
      <c r="H20" s="6"/>
      <c r="I20" s="6"/>
      <c r="J20" s="6"/>
      <c r="K20" s="6"/>
      <c r="L20" s="6"/>
      <c r="M20" s="6"/>
      <c r="N20" s="6"/>
      <c r="O20" s="6"/>
      <c r="P20" s="6"/>
      <c r="Q20" s="6"/>
      <c r="R20" s="6"/>
      <c r="S20" s="53"/>
      <c r="T20" s="6"/>
      <c r="U20" s="6"/>
      <c r="V20" s="53"/>
      <c r="W20" s="6"/>
      <c r="X20" s="6"/>
      <c r="Y20" s="6"/>
      <c r="Z20" s="6"/>
      <c r="AA20" s="6"/>
      <c r="AB20" s="53"/>
      <c r="AC20" s="6"/>
      <c r="AD20" s="6"/>
      <c r="AE20" s="6"/>
      <c r="AF20" s="53"/>
      <c r="AG20" s="6"/>
      <c r="AH20" s="6"/>
      <c r="AI20" s="53"/>
      <c r="AJ20" s="6"/>
      <c r="AK20" s="6"/>
      <c r="AL20" s="53"/>
      <c r="AM20" s="6"/>
      <c r="AN20" s="6"/>
      <c r="AO20" s="6"/>
      <c r="AP20" s="53"/>
      <c r="AQ20" s="6"/>
      <c r="AR20" s="6"/>
      <c r="AS20" s="6"/>
      <c r="AT20" s="6"/>
      <c r="AU20" s="6"/>
      <c r="AV20" s="6"/>
      <c r="AW20" s="53"/>
      <c r="AX20" s="6"/>
      <c r="AY20" s="6"/>
      <c r="AZ20" s="6"/>
      <c r="BA20" s="6"/>
      <c r="BB20" s="6"/>
      <c r="BC20" s="6"/>
      <c r="BD20" s="6"/>
      <c r="BE20" s="6"/>
      <c r="BF20" s="53"/>
      <c r="BG20" s="6"/>
      <c r="BH20" s="6"/>
      <c r="BI20" s="6"/>
      <c r="BJ20" s="6"/>
      <c r="BK20" s="6"/>
      <c r="BL20" s="6"/>
      <c r="BM20" s="6"/>
      <c r="BN20" s="6"/>
      <c r="BO20" s="6"/>
      <c r="BP20" s="6"/>
      <c r="BQ20" s="6"/>
      <c r="BR20" s="6"/>
      <c r="BS20" s="6"/>
      <c r="BT20" s="6"/>
      <c r="BU20" s="6"/>
      <c r="BV20" s="6"/>
      <c r="BW20" s="6"/>
      <c r="BX20" s="53"/>
      <c r="BY20" s="6"/>
      <c r="BZ20" s="6"/>
      <c r="CA20" s="6"/>
      <c r="CB20" s="53"/>
      <c r="CC20" s="6"/>
      <c r="CD20" s="6"/>
      <c r="CE20" s="6"/>
      <c r="CF20" s="53"/>
      <c r="CG20" s="6"/>
      <c r="CH20" s="6"/>
      <c r="CI20" s="6"/>
      <c r="CJ20" s="6"/>
      <c r="CK20" s="53"/>
      <c r="CL20" s="6"/>
      <c r="CM20" s="6"/>
      <c r="CN20" s="53"/>
      <c r="CO20" s="6"/>
      <c r="CP20" s="6"/>
      <c r="CQ20" s="6"/>
      <c r="CR20" s="6"/>
      <c r="CS20" s="6"/>
      <c r="CT20" s="6"/>
      <c r="CU20" s="53"/>
      <c r="CV20" s="6"/>
      <c r="CW20" s="6"/>
      <c r="CX20" s="53"/>
      <c r="CY20" s="6"/>
      <c r="CZ20" s="6"/>
      <c r="DA20" s="53"/>
      <c r="DB20" s="6"/>
      <c r="DC20" s="53"/>
      <c r="DD20" s="6"/>
      <c r="DE20" s="53"/>
      <c r="DF20" s="6"/>
      <c r="DG20" s="6"/>
      <c r="DH20" s="6"/>
      <c r="DI20" s="6"/>
      <c r="DJ20" s="6"/>
      <c r="DK20" s="53"/>
      <c r="DL20" s="6"/>
      <c r="DM20" s="6"/>
      <c r="DN20" s="53"/>
      <c r="DO20" s="6"/>
      <c r="DP20" s="6"/>
      <c r="DQ20" s="6"/>
      <c r="DR20" s="6"/>
      <c r="DS20" s="6"/>
      <c r="DT20" s="53"/>
      <c r="DU20" s="6"/>
      <c r="DV20" s="6"/>
      <c r="DW20" s="6"/>
      <c r="DX20" s="6"/>
      <c r="DY20" s="53"/>
      <c r="DZ20" s="6"/>
      <c r="EA20" s="6"/>
      <c r="EB20" s="6"/>
      <c r="EC20" s="6"/>
      <c r="ED20" s="6"/>
      <c r="EE20" s="6"/>
      <c r="EF20" s="53"/>
      <c r="EG20" s="6"/>
      <c r="EH20" s="53"/>
      <c r="EI20" s="6"/>
      <c r="EJ20" s="6"/>
      <c r="EK20" s="6"/>
      <c r="EL20" s="6"/>
      <c r="EM20" s="6"/>
      <c r="EN20" s="6"/>
      <c r="EO20" s="6"/>
    </row>
    <row r="21" spans="1:145">
      <c r="A21" s="57"/>
      <c r="B21" s="6"/>
      <c r="C21" s="58"/>
      <c r="D21" s="6"/>
      <c r="E21" s="6"/>
      <c r="F21" s="6"/>
      <c r="G21" s="6"/>
      <c r="H21" s="6"/>
      <c r="I21" s="6"/>
      <c r="J21" s="6"/>
      <c r="K21" s="6"/>
      <c r="L21" s="6"/>
      <c r="M21" s="6"/>
      <c r="N21" s="6"/>
      <c r="O21" s="6"/>
      <c r="P21" s="6"/>
      <c r="Q21" s="6"/>
      <c r="R21" s="6"/>
      <c r="S21" s="53"/>
      <c r="T21" s="6"/>
      <c r="U21" s="6"/>
      <c r="V21" s="53"/>
      <c r="W21" s="6"/>
      <c r="X21" s="6"/>
      <c r="Y21" s="6"/>
      <c r="Z21" s="6"/>
      <c r="AA21" s="6"/>
      <c r="AB21" s="53"/>
      <c r="AC21" s="6"/>
      <c r="AD21" s="6"/>
      <c r="AE21" s="6"/>
      <c r="AF21" s="53"/>
      <c r="AG21" s="6"/>
      <c r="AH21" s="6"/>
      <c r="AI21" s="53"/>
      <c r="AJ21" s="6"/>
      <c r="AK21" s="6"/>
      <c r="AL21" s="53"/>
      <c r="AM21" s="6"/>
      <c r="AN21" s="6"/>
      <c r="AO21" s="6"/>
      <c r="AP21" s="53"/>
      <c r="AQ21" s="6"/>
      <c r="AR21" s="6"/>
      <c r="AS21" s="6"/>
      <c r="AT21" s="6"/>
      <c r="AU21" s="6"/>
      <c r="AV21" s="6"/>
      <c r="AW21" s="53"/>
      <c r="AX21" s="6"/>
      <c r="AY21" s="6"/>
      <c r="AZ21" s="6"/>
      <c r="BA21" s="6"/>
      <c r="BB21" s="6"/>
      <c r="BC21" s="6"/>
      <c r="BD21" s="6"/>
      <c r="BE21" s="6"/>
      <c r="BF21" s="53"/>
      <c r="BG21" s="6"/>
      <c r="BH21" s="6"/>
      <c r="BI21" s="6"/>
      <c r="BJ21" s="6"/>
      <c r="BK21" s="6"/>
      <c r="BL21" s="6"/>
      <c r="BM21" s="6"/>
      <c r="BN21" s="6"/>
      <c r="BO21" s="6"/>
      <c r="BP21" s="6"/>
      <c r="BQ21" s="6"/>
      <c r="BR21" s="6"/>
      <c r="BS21" s="6"/>
      <c r="BT21" s="6"/>
      <c r="BU21" s="6"/>
      <c r="BV21" s="6"/>
      <c r="BW21" s="6"/>
      <c r="BX21" s="53"/>
      <c r="BY21" s="6"/>
      <c r="BZ21" s="6"/>
      <c r="CA21" s="6"/>
      <c r="CB21" s="53"/>
      <c r="CC21" s="6"/>
      <c r="CD21" s="6"/>
      <c r="CE21" s="6"/>
      <c r="CF21" s="53"/>
      <c r="CG21" s="6"/>
      <c r="CH21" s="6"/>
      <c r="CI21" s="6"/>
      <c r="CJ21" s="6"/>
      <c r="CK21" s="53"/>
      <c r="CL21" s="6"/>
      <c r="CM21" s="6"/>
      <c r="CN21" s="53"/>
      <c r="CO21" s="6"/>
      <c r="CP21" s="6"/>
      <c r="CQ21" s="6"/>
      <c r="CR21" s="6"/>
      <c r="CS21" s="6"/>
      <c r="CT21" s="6"/>
      <c r="CU21" s="53"/>
      <c r="CV21" s="6"/>
      <c r="CW21" s="6"/>
      <c r="CX21" s="53"/>
      <c r="CY21" s="6"/>
      <c r="CZ21" s="6"/>
      <c r="DA21" s="53"/>
      <c r="DB21" s="6"/>
      <c r="DC21" s="53"/>
      <c r="DD21" s="6"/>
      <c r="DE21" s="53"/>
      <c r="DF21" s="6"/>
      <c r="DG21" s="6"/>
      <c r="DH21" s="6"/>
      <c r="DI21" s="6"/>
      <c r="DJ21" s="6"/>
      <c r="DK21" s="53"/>
      <c r="DL21" s="6"/>
      <c r="DM21" s="6"/>
      <c r="DN21" s="53"/>
      <c r="DO21" s="6"/>
      <c r="DP21" s="6"/>
      <c r="DQ21" s="6"/>
      <c r="DR21" s="6"/>
      <c r="DS21" s="6"/>
      <c r="DT21" s="53"/>
      <c r="DU21" s="6"/>
      <c r="DV21" s="6"/>
      <c r="DW21" s="6"/>
      <c r="DX21" s="6"/>
      <c r="DY21" s="53"/>
      <c r="DZ21" s="6"/>
      <c r="EA21" s="6"/>
      <c r="EB21" s="6"/>
      <c r="EC21" s="6"/>
      <c r="ED21" s="6"/>
      <c r="EE21" s="6"/>
      <c r="EF21" s="53"/>
      <c r="EG21" s="6"/>
      <c r="EH21" s="53"/>
      <c r="EI21" s="6"/>
      <c r="EJ21" s="6"/>
      <c r="EK21" s="6"/>
      <c r="EL21" s="6"/>
      <c r="EM21" s="6"/>
      <c r="EN21" s="6"/>
      <c r="EO21" s="6"/>
    </row>
    <row r="22" spans="1:145">
      <c r="A22" s="57"/>
      <c r="B22" s="6"/>
      <c r="C22" s="58"/>
      <c r="D22" s="6"/>
      <c r="E22" s="6"/>
      <c r="F22" s="6"/>
      <c r="G22" s="6"/>
      <c r="H22" s="6"/>
      <c r="I22" s="6"/>
      <c r="J22" s="6"/>
      <c r="K22" s="6"/>
      <c r="L22" s="6"/>
      <c r="M22" s="6"/>
      <c r="N22" s="6"/>
      <c r="O22" s="6"/>
      <c r="P22" s="6"/>
      <c r="Q22" s="6"/>
      <c r="R22" s="6"/>
      <c r="S22" s="53"/>
      <c r="T22" s="6"/>
      <c r="U22" s="6"/>
      <c r="V22" s="53"/>
      <c r="W22" s="6"/>
      <c r="X22" s="6"/>
      <c r="Y22" s="6"/>
      <c r="Z22" s="6"/>
      <c r="AA22" s="6"/>
      <c r="AB22" s="53"/>
      <c r="AC22" s="6"/>
      <c r="AD22" s="6"/>
      <c r="AE22" s="6"/>
      <c r="AF22" s="53"/>
      <c r="AG22" s="6"/>
      <c r="AH22" s="6"/>
      <c r="AI22" s="53"/>
      <c r="AJ22" s="6"/>
      <c r="AK22" s="6"/>
      <c r="AL22" s="53"/>
      <c r="AM22" s="6"/>
      <c r="AN22" s="6"/>
      <c r="AO22" s="6"/>
      <c r="AP22" s="53"/>
      <c r="AQ22" s="6"/>
      <c r="AR22" s="6"/>
      <c r="AS22" s="6"/>
      <c r="AT22" s="6"/>
      <c r="AU22" s="6"/>
      <c r="AV22" s="6"/>
      <c r="AW22" s="53"/>
      <c r="AX22" s="6"/>
      <c r="AY22" s="6"/>
      <c r="AZ22" s="6"/>
      <c r="BA22" s="6"/>
      <c r="BB22" s="6"/>
      <c r="BC22" s="6"/>
      <c r="BD22" s="6"/>
      <c r="BE22" s="6"/>
      <c r="BF22" s="53"/>
      <c r="BG22" s="6"/>
      <c r="BH22" s="6"/>
      <c r="BI22" s="6"/>
      <c r="BJ22" s="6"/>
      <c r="BK22" s="6"/>
      <c r="BL22" s="6"/>
      <c r="BM22" s="6"/>
      <c r="BN22" s="6"/>
      <c r="BO22" s="6"/>
      <c r="BP22" s="6"/>
      <c r="BQ22" s="6"/>
      <c r="BR22" s="6"/>
      <c r="BS22" s="6"/>
      <c r="BT22" s="6"/>
      <c r="BU22" s="6"/>
      <c r="BV22" s="6"/>
      <c r="BW22" s="6"/>
      <c r="BX22" s="53"/>
      <c r="BY22" s="6"/>
      <c r="BZ22" s="6"/>
      <c r="CA22" s="6"/>
      <c r="CB22" s="53"/>
      <c r="CC22" s="6"/>
      <c r="CD22" s="6"/>
      <c r="CE22" s="6"/>
      <c r="CF22" s="53"/>
      <c r="CG22" s="6"/>
      <c r="CH22" s="6"/>
      <c r="CI22" s="6"/>
      <c r="CJ22" s="6"/>
      <c r="CK22" s="53"/>
      <c r="CL22" s="6"/>
      <c r="CM22" s="6"/>
      <c r="CN22" s="53"/>
      <c r="CO22" s="6"/>
      <c r="CP22" s="6"/>
      <c r="CQ22" s="6"/>
      <c r="CR22" s="6"/>
      <c r="CS22" s="6"/>
      <c r="CT22" s="6"/>
      <c r="CU22" s="53"/>
      <c r="CV22" s="6"/>
      <c r="CW22" s="6"/>
      <c r="CX22" s="53"/>
      <c r="CY22" s="6"/>
      <c r="CZ22" s="6"/>
      <c r="DA22" s="53"/>
      <c r="DB22" s="6"/>
      <c r="DC22" s="53"/>
      <c r="DD22" s="6"/>
      <c r="DE22" s="53"/>
      <c r="DF22" s="6"/>
      <c r="DG22" s="6"/>
      <c r="DH22" s="6"/>
      <c r="DI22" s="6"/>
      <c r="DJ22" s="6"/>
      <c r="DK22" s="53"/>
      <c r="DL22" s="6"/>
      <c r="DM22" s="6"/>
      <c r="DN22" s="53"/>
      <c r="DO22" s="6"/>
      <c r="DP22" s="6"/>
      <c r="DQ22" s="6"/>
      <c r="DR22" s="6"/>
      <c r="DS22" s="6"/>
      <c r="DT22" s="53"/>
      <c r="DU22" s="6"/>
      <c r="DV22" s="6"/>
      <c r="DW22" s="6"/>
      <c r="DX22" s="6"/>
      <c r="DY22" s="53"/>
      <c r="DZ22" s="6"/>
      <c r="EA22" s="6"/>
      <c r="EB22" s="6"/>
      <c r="EC22" s="6"/>
      <c r="ED22" s="6"/>
      <c r="EE22" s="6"/>
      <c r="EF22" s="53"/>
      <c r="EG22" s="6"/>
      <c r="EH22" s="53"/>
      <c r="EI22" s="6"/>
      <c r="EJ22" s="6"/>
      <c r="EK22" s="6"/>
      <c r="EL22" s="6"/>
      <c r="EM22" s="6"/>
      <c r="EN22" s="6"/>
      <c r="EO22" s="6"/>
    </row>
    <row r="23" spans="1:145">
      <c r="A23" s="57"/>
      <c r="B23" s="6"/>
      <c r="C23" s="58"/>
      <c r="D23" s="6"/>
      <c r="E23" s="6"/>
      <c r="F23" s="6"/>
      <c r="G23" s="6"/>
      <c r="H23" s="6"/>
      <c r="I23" s="6"/>
      <c r="J23" s="6"/>
      <c r="K23" s="6"/>
      <c r="L23" s="6"/>
      <c r="M23" s="6"/>
      <c r="N23" s="6"/>
      <c r="O23" s="6"/>
      <c r="P23" s="6"/>
      <c r="Q23" s="6"/>
      <c r="R23" s="6"/>
      <c r="S23" s="53"/>
      <c r="T23" s="6"/>
      <c r="U23" s="6"/>
      <c r="V23" s="53"/>
      <c r="W23" s="6"/>
      <c r="X23" s="6"/>
      <c r="Y23" s="6"/>
      <c r="Z23" s="6"/>
      <c r="AA23" s="6"/>
      <c r="AB23" s="53"/>
      <c r="AC23" s="6"/>
      <c r="AD23" s="6"/>
      <c r="AE23" s="6"/>
      <c r="AF23" s="53"/>
      <c r="AG23" s="6"/>
      <c r="AH23" s="6"/>
      <c r="AI23" s="53"/>
      <c r="AJ23" s="6"/>
      <c r="AK23" s="6"/>
      <c r="AL23" s="53"/>
      <c r="AM23" s="6"/>
      <c r="AN23" s="6"/>
      <c r="AO23" s="6"/>
      <c r="AP23" s="53"/>
      <c r="AQ23" s="6"/>
      <c r="AR23" s="6"/>
      <c r="AS23" s="6"/>
      <c r="AT23" s="6"/>
      <c r="AU23" s="6"/>
      <c r="AV23" s="6"/>
      <c r="AW23" s="53"/>
      <c r="AX23" s="6"/>
      <c r="AY23" s="6"/>
      <c r="AZ23" s="6"/>
      <c r="BA23" s="6"/>
      <c r="BB23" s="6"/>
      <c r="BC23" s="6"/>
      <c r="BD23" s="6"/>
      <c r="BE23" s="6"/>
      <c r="BF23" s="53"/>
      <c r="BG23" s="6"/>
      <c r="BH23" s="6"/>
      <c r="BI23" s="6"/>
      <c r="BJ23" s="6"/>
      <c r="BK23" s="6"/>
      <c r="BL23" s="6"/>
      <c r="BM23" s="6"/>
      <c r="BN23" s="6"/>
      <c r="BO23" s="6"/>
      <c r="BP23" s="6"/>
      <c r="BQ23" s="6"/>
      <c r="BR23" s="6"/>
      <c r="BS23" s="6"/>
      <c r="BT23" s="6"/>
      <c r="BU23" s="6"/>
      <c r="BV23" s="6"/>
      <c r="BW23" s="6"/>
      <c r="BX23" s="53"/>
      <c r="BY23" s="6"/>
      <c r="BZ23" s="6"/>
      <c r="CA23" s="6"/>
      <c r="CB23" s="53"/>
      <c r="CC23" s="6"/>
      <c r="CD23" s="6"/>
      <c r="CE23" s="6"/>
      <c r="CF23" s="53"/>
      <c r="CG23" s="6"/>
      <c r="CH23" s="6"/>
      <c r="CI23" s="6"/>
      <c r="CJ23" s="6"/>
      <c r="CK23" s="53"/>
      <c r="CL23" s="6"/>
      <c r="CM23" s="6"/>
      <c r="CN23" s="53"/>
      <c r="CO23" s="6"/>
      <c r="CP23" s="6"/>
      <c r="CQ23" s="6"/>
      <c r="CR23" s="6"/>
      <c r="CS23" s="6"/>
      <c r="CT23" s="6"/>
      <c r="CU23" s="53"/>
      <c r="CV23" s="6"/>
      <c r="CW23" s="6"/>
      <c r="CX23" s="53"/>
      <c r="CY23" s="6"/>
      <c r="CZ23" s="6"/>
      <c r="DA23" s="53"/>
      <c r="DB23" s="6"/>
      <c r="DC23" s="53"/>
      <c r="DD23" s="6"/>
      <c r="DE23" s="53"/>
      <c r="DF23" s="6"/>
      <c r="DG23" s="6"/>
      <c r="DH23" s="6"/>
      <c r="DI23" s="6"/>
      <c r="DJ23" s="6"/>
      <c r="DK23" s="53"/>
      <c r="DL23" s="6"/>
      <c r="DM23" s="6"/>
      <c r="DN23" s="53"/>
      <c r="DO23" s="6"/>
      <c r="DP23" s="6"/>
      <c r="DQ23" s="6"/>
      <c r="DR23" s="6"/>
      <c r="DS23" s="6"/>
      <c r="DT23" s="53"/>
      <c r="DU23" s="6"/>
      <c r="DV23" s="6"/>
      <c r="DW23" s="6"/>
      <c r="DX23" s="6"/>
      <c r="DY23" s="53"/>
      <c r="DZ23" s="6"/>
      <c r="EA23" s="6"/>
      <c r="EB23" s="6"/>
      <c r="EC23" s="6"/>
      <c r="ED23" s="6"/>
      <c r="EE23" s="6"/>
      <c r="EF23" s="53"/>
      <c r="EG23" s="6"/>
      <c r="EH23" s="53"/>
      <c r="EI23" s="6"/>
      <c r="EJ23" s="6"/>
      <c r="EK23" s="6"/>
      <c r="EL23" s="6"/>
      <c r="EM23" s="6"/>
      <c r="EN23" s="6"/>
      <c r="EO23" s="6"/>
    </row>
    <row r="24" spans="1:145">
      <c r="A24" s="57"/>
      <c r="B24" s="6"/>
      <c r="C24" s="58"/>
      <c r="D24" s="6"/>
      <c r="E24" s="6"/>
      <c r="F24" s="6"/>
      <c r="G24" s="6"/>
      <c r="H24" s="6"/>
      <c r="I24" s="6"/>
      <c r="J24" s="6"/>
      <c r="K24" s="6"/>
      <c r="L24" s="6"/>
      <c r="M24" s="6"/>
      <c r="N24" s="6"/>
      <c r="O24" s="6"/>
      <c r="P24" s="6"/>
      <c r="Q24" s="6"/>
      <c r="R24" s="6"/>
      <c r="S24" s="53"/>
      <c r="T24" s="6"/>
      <c r="U24" s="6"/>
      <c r="V24" s="53"/>
      <c r="W24" s="6"/>
      <c r="X24" s="6"/>
      <c r="Y24" s="6"/>
      <c r="Z24" s="6"/>
      <c r="AA24" s="6"/>
      <c r="AB24" s="53"/>
      <c r="AC24" s="6"/>
      <c r="AD24" s="6"/>
      <c r="AE24" s="6"/>
      <c r="AF24" s="53"/>
      <c r="AG24" s="6"/>
      <c r="AH24" s="6"/>
      <c r="AI24" s="53"/>
      <c r="AJ24" s="6"/>
      <c r="AK24" s="6"/>
      <c r="AL24" s="53"/>
      <c r="AM24" s="6"/>
      <c r="AN24" s="6"/>
      <c r="AO24" s="6"/>
      <c r="AP24" s="53"/>
      <c r="AQ24" s="6"/>
      <c r="AR24" s="6"/>
      <c r="AS24" s="6"/>
      <c r="AT24" s="6"/>
      <c r="AU24" s="6"/>
      <c r="AV24" s="6"/>
      <c r="AW24" s="53"/>
      <c r="AX24" s="6"/>
      <c r="AY24" s="6"/>
      <c r="AZ24" s="6"/>
      <c r="BA24" s="6"/>
      <c r="BB24" s="6"/>
      <c r="BC24" s="6"/>
      <c r="BD24" s="6"/>
      <c r="BE24" s="6"/>
      <c r="BF24" s="53"/>
      <c r="BG24" s="6"/>
      <c r="BH24" s="6"/>
      <c r="BI24" s="6"/>
      <c r="BJ24" s="6"/>
      <c r="BK24" s="6"/>
      <c r="BL24" s="6"/>
      <c r="BM24" s="6"/>
      <c r="BN24" s="6"/>
      <c r="BO24" s="6"/>
      <c r="BP24" s="6"/>
      <c r="BQ24" s="6"/>
      <c r="BR24" s="6"/>
      <c r="BS24" s="6"/>
      <c r="BT24" s="6"/>
      <c r="BU24" s="6"/>
      <c r="BV24" s="6"/>
      <c r="BW24" s="6"/>
      <c r="BX24" s="53"/>
      <c r="BY24" s="6"/>
      <c r="BZ24" s="6"/>
      <c r="CA24" s="6"/>
      <c r="CB24" s="53"/>
      <c r="CC24" s="6"/>
      <c r="CD24" s="6"/>
      <c r="CE24" s="6"/>
      <c r="CF24" s="53"/>
      <c r="CG24" s="6"/>
      <c r="CH24" s="6"/>
      <c r="CI24" s="6"/>
      <c r="CJ24" s="6"/>
      <c r="CK24" s="53"/>
      <c r="CL24" s="6"/>
      <c r="CM24" s="6"/>
      <c r="CN24" s="53"/>
      <c r="CO24" s="6"/>
      <c r="CP24" s="6"/>
      <c r="CQ24" s="6"/>
      <c r="CR24" s="6"/>
      <c r="CS24" s="6"/>
      <c r="CT24" s="6"/>
      <c r="CU24" s="53"/>
      <c r="CV24" s="6"/>
      <c r="CW24" s="6"/>
      <c r="CX24" s="53"/>
      <c r="CY24" s="6"/>
      <c r="CZ24" s="6"/>
      <c r="DA24" s="53"/>
      <c r="DB24" s="6"/>
      <c r="DC24" s="53"/>
      <c r="DD24" s="6"/>
      <c r="DE24" s="53"/>
      <c r="DF24" s="6"/>
      <c r="DG24" s="6"/>
      <c r="DH24" s="6"/>
      <c r="DI24" s="6"/>
      <c r="DJ24" s="6"/>
      <c r="DK24" s="53"/>
      <c r="DL24" s="6"/>
      <c r="DM24" s="6"/>
      <c r="DN24" s="53"/>
      <c r="DO24" s="6"/>
      <c r="DP24" s="6"/>
      <c r="DQ24" s="6"/>
      <c r="DR24" s="6"/>
      <c r="DS24" s="6"/>
      <c r="DT24" s="53"/>
      <c r="DU24" s="6"/>
      <c r="DV24" s="6"/>
      <c r="DW24" s="6"/>
      <c r="DX24" s="6"/>
      <c r="DY24" s="53"/>
      <c r="DZ24" s="6"/>
      <c r="EA24" s="6"/>
      <c r="EB24" s="6"/>
      <c r="EC24" s="6"/>
      <c r="ED24" s="6"/>
      <c r="EE24" s="6"/>
      <c r="EF24" s="53"/>
      <c r="EG24" s="6"/>
      <c r="EH24" s="53"/>
      <c r="EI24" s="6"/>
      <c r="EJ24" s="6"/>
      <c r="EK24" s="6"/>
      <c r="EL24" s="6"/>
      <c r="EM24" s="6"/>
      <c r="EN24" s="6"/>
      <c r="EO24" s="6"/>
    </row>
    <row r="25" spans="1:145">
      <c r="A25" s="57"/>
      <c r="B25" s="6"/>
      <c r="C25" s="58"/>
      <c r="D25" s="6"/>
      <c r="E25" s="6"/>
      <c r="F25" s="6"/>
      <c r="G25" s="6"/>
      <c r="H25" s="6"/>
      <c r="I25" s="6"/>
      <c r="J25" s="6"/>
      <c r="K25" s="6"/>
      <c r="L25" s="6"/>
      <c r="M25" s="6"/>
      <c r="N25" s="6"/>
      <c r="O25" s="6"/>
      <c r="P25" s="6"/>
      <c r="Q25" s="6"/>
      <c r="R25" s="6"/>
      <c r="S25" s="53"/>
      <c r="T25" s="6"/>
      <c r="U25" s="6"/>
      <c r="V25" s="53"/>
      <c r="W25" s="6"/>
      <c r="X25" s="6"/>
      <c r="Y25" s="6"/>
      <c r="Z25" s="6"/>
      <c r="AA25" s="6"/>
      <c r="AB25" s="53"/>
      <c r="AC25" s="6"/>
      <c r="AD25" s="6"/>
      <c r="AE25" s="6"/>
      <c r="AF25" s="53"/>
      <c r="AG25" s="6"/>
      <c r="AH25" s="6"/>
      <c r="AI25" s="53"/>
      <c r="AJ25" s="6"/>
      <c r="AK25" s="6"/>
      <c r="AL25" s="53"/>
      <c r="AM25" s="6"/>
      <c r="AN25" s="6"/>
      <c r="AO25" s="6"/>
      <c r="AP25" s="53"/>
      <c r="AQ25" s="6"/>
      <c r="AR25" s="6"/>
      <c r="AS25" s="6"/>
      <c r="AT25" s="6"/>
      <c r="AU25" s="6"/>
      <c r="AV25" s="6"/>
      <c r="AW25" s="53"/>
      <c r="AX25" s="6"/>
      <c r="AY25" s="6"/>
      <c r="AZ25" s="6"/>
      <c r="BA25" s="6"/>
      <c r="BB25" s="6"/>
      <c r="BC25" s="6"/>
      <c r="BD25" s="6"/>
      <c r="BE25" s="6"/>
      <c r="BF25" s="53"/>
      <c r="BG25" s="6"/>
      <c r="BH25" s="6"/>
      <c r="BI25" s="6"/>
      <c r="BJ25" s="6"/>
      <c r="BK25" s="6"/>
      <c r="BL25" s="6"/>
      <c r="BM25" s="6"/>
      <c r="BN25" s="6"/>
      <c r="BO25" s="6"/>
      <c r="BP25" s="6"/>
      <c r="BQ25" s="6"/>
      <c r="BR25" s="6"/>
      <c r="BS25" s="6"/>
      <c r="BT25" s="6"/>
      <c r="BU25" s="6"/>
      <c r="BV25" s="6"/>
      <c r="BW25" s="6"/>
      <c r="BX25" s="53"/>
      <c r="BY25" s="6"/>
      <c r="BZ25" s="6"/>
      <c r="CA25" s="6"/>
      <c r="CB25" s="53"/>
      <c r="CC25" s="6"/>
      <c r="CD25" s="6"/>
      <c r="CE25" s="6"/>
      <c r="CF25" s="53"/>
      <c r="CG25" s="6"/>
      <c r="CH25" s="6"/>
      <c r="CI25" s="6"/>
      <c r="CJ25" s="6"/>
      <c r="CK25" s="53"/>
      <c r="CL25" s="6"/>
      <c r="CM25" s="6"/>
      <c r="CN25" s="53"/>
      <c r="CO25" s="6"/>
      <c r="CP25" s="6"/>
      <c r="CQ25" s="6"/>
      <c r="CR25" s="6"/>
      <c r="CS25" s="6"/>
      <c r="CT25" s="6"/>
      <c r="CU25" s="53"/>
      <c r="CV25" s="6"/>
      <c r="CW25" s="6"/>
      <c r="CX25" s="53"/>
      <c r="CY25" s="6"/>
      <c r="CZ25" s="6"/>
      <c r="DA25" s="53"/>
      <c r="DB25" s="6"/>
      <c r="DC25" s="53"/>
      <c r="DD25" s="6"/>
      <c r="DE25" s="53"/>
      <c r="DF25" s="6"/>
      <c r="DG25" s="6"/>
      <c r="DH25" s="6"/>
      <c r="DI25" s="6"/>
      <c r="DJ25" s="6"/>
      <c r="DK25" s="53"/>
      <c r="DL25" s="6"/>
      <c r="DM25" s="6"/>
      <c r="DN25" s="53"/>
      <c r="DO25" s="6"/>
      <c r="DP25" s="6"/>
      <c r="DQ25" s="6"/>
      <c r="DR25" s="6"/>
      <c r="DS25" s="6"/>
      <c r="DT25" s="53"/>
      <c r="DU25" s="6"/>
      <c r="DV25" s="6"/>
      <c r="DW25" s="6"/>
      <c r="DX25" s="6"/>
      <c r="DY25" s="53"/>
      <c r="DZ25" s="6"/>
      <c r="EA25" s="6"/>
      <c r="EB25" s="6"/>
      <c r="EC25" s="6"/>
      <c r="ED25" s="6"/>
      <c r="EE25" s="6"/>
      <c r="EF25" s="53"/>
      <c r="EG25" s="6"/>
      <c r="EH25" s="53"/>
      <c r="EI25" s="6"/>
      <c r="EJ25" s="6"/>
      <c r="EK25" s="6"/>
      <c r="EL25" s="6"/>
      <c r="EM25" s="6"/>
      <c r="EN25" s="6"/>
      <c r="EO25" s="6"/>
    </row>
    <row r="26" spans="1:145">
      <c r="A26" s="57"/>
      <c r="B26" s="6"/>
      <c r="C26" s="58"/>
      <c r="D26" s="6"/>
      <c r="E26" s="6"/>
      <c r="F26" s="6"/>
      <c r="G26" s="6"/>
      <c r="H26" s="6"/>
      <c r="I26" s="6"/>
      <c r="J26" s="6"/>
      <c r="K26" s="6"/>
      <c r="L26" s="6"/>
      <c r="M26" s="6"/>
      <c r="N26" s="6"/>
      <c r="O26" s="6"/>
      <c r="P26" s="6"/>
      <c r="Q26" s="6"/>
      <c r="R26" s="6"/>
      <c r="S26" s="53"/>
      <c r="T26" s="6"/>
      <c r="U26" s="6"/>
      <c r="V26" s="53"/>
      <c r="W26" s="6"/>
      <c r="X26" s="6"/>
      <c r="Y26" s="6"/>
      <c r="Z26" s="6"/>
      <c r="AA26" s="6"/>
      <c r="AB26" s="53"/>
      <c r="AC26" s="6"/>
      <c r="AD26" s="6"/>
      <c r="AE26" s="6"/>
      <c r="AF26" s="53"/>
      <c r="AG26" s="6"/>
      <c r="AH26" s="6"/>
      <c r="AI26" s="53"/>
      <c r="AJ26" s="6"/>
      <c r="AK26" s="6"/>
      <c r="AL26" s="53"/>
      <c r="AM26" s="6"/>
      <c r="AN26" s="6"/>
      <c r="AO26" s="6"/>
      <c r="AP26" s="53"/>
      <c r="AQ26" s="6"/>
      <c r="AR26" s="6"/>
      <c r="AS26" s="6"/>
      <c r="AT26" s="6"/>
      <c r="AU26" s="6"/>
      <c r="AV26" s="6"/>
      <c r="AW26" s="53"/>
      <c r="AX26" s="6"/>
      <c r="AY26" s="6"/>
      <c r="AZ26" s="6"/>
      <c r="BA26" s="6"/>
      <c r="BB26" s="6"/>
      <c r="BC26" s="6"/>
      <c r="BD26" s="6"/>
      <c r="BE26" s="6"/>
      <c r="BF26" s="53"/>
      <c r="BG26" s="6"/>
      <c r="BH26" s="6"/>
      <c r="BI26" s="6"/>
      <c r="BJ26" s="6"/>
      <c r="BK26" s="6"/>
      <c r="BL26" s="6"/>
      <c r="BM26" s="6"/>
      <c r="BN26" s="6"/>
      <c r="BO26" s="6"/>
      <c r="BP26" s="6"/>
      <c r="BQ26" s="6"/>
      <c r="BR26" s="6"/>
      <c r="BS26" s="6"/>
      <c r="BT26" s="6"/>
      <c r="BU26" s="6"/>
      <c r="BV26" s="6"/>
      <c r="BW26" s="6"/>
      <c r="BX26" s="53"/>
      <c r="BY26" s="6"/>
      <c r="BZ26" s="6"/>
      <c r="CA26" s="6"/>
      <c r="CB26" s="53"/>
      <c r="CC26" s="6"/>
      <c r="CD26" s="6"/>
      <c r="CE26" s="6"/>
      <c r="CF26" s="53"/>
      <c r="CG26" s="6"/>
      <c r="CH26" s="6"/>
      <c r="CI26" s="6"/>
      <c r="CJ26" s="6"/>
      <c r="CK26" s="53"/>
      <c r="CL26" s="6"/>
      <c r="CM26" s="6"/>
      <c r="CN26" s="53"/>
      <c r="CO26" s="6"/>
      <c r="CP26" s="6"/>
      <c r="CQ26" s="6"/>
      <c r="CR26" s="6"/>
      <c r="CS26" s="6"/>
      <c r="CT26" s="6"/>
      <c r="CU26" s="53"/>
      <c r="CV26" s="6"/>
      <c r="CW26" s="6"/>
      <c r="CX26" s="53"/>
      <c r="CY26" s="6"/>
      <c r="CZ26" s="6"/>
      <c r="DA26" s="53"/>
      <c r="DB26" s="6"/>
      <c r="DC26" s="53"/>
      <c r="DD26" s="6"/>
      <c r="DE26" s="53"/>
      <c r="DF26" s="6"/>
      <c r="DG26" s="6"/>
      <c r="DH26" s="6"/>
      <c r="DI26" s="6"/>
      <c r="DJ26" s="6"/>
      <c r="DK26" s="53"/>
      <c r="DL26" s="6"/>
      <c r="DM26" s="6"/>
      <c r="DN26" s="53"/>
      <c r="DO26" s="6"/>
      <c r="DP26" s="6"/>
      <c r="DQ26" s="6"/>
      <c r="DR26" s="6"/>
      <c r="DS26" s="6"/>
      <c r="DT26" s="53"/>
      <c r="DU26" s="6"/>
      <c r="DV26" s="6"/>
      <c r="DW26" s="6"/>
      <c r="DX26" s="6"/>
      <c r="DY26" s="53"/>
      <c r="DZ26" s="6"/>
      <c r="EA26" s="6"/>
      <c r="EB26" s="6"/>
      <c r="EC26" s="6"/>
      <c r="ED26" s="6"/>
      <c r="EE26" s="6"/>
      <c r="EF26" s="53"/>
      <c r="EG26" s="6"/>
      <c r="EH26" s="53"/>
      <c r="EI26" s="6"/>
      <c r="EJ26" s="6"/>
      <c r="EK26" s="6"/>
      <c r="EL26" s="6"/>
      <c r="EM26" s="6"/>
      <c r="EN26" s="6"/>
      <c r="EO26" s="6"/>
    </row>
    <row r="27" spans="1:145">
      <c r="A27" s="57"/>
      <c r="B27" s="6"/>
      <c r="C27" s="58"/>
      <c r="D27" s="6"/>
      <c r="E27" s="6"/>
      <c r="F27" s="6"/>
      <c r="G27" s="6"/>
      <c r="H27" s="6"/>
      <c r="I27" s="6"/>
      <c r="J27" s="6"/>
      <c r="K27" s="6"/>
      <c r="L27" s="6"/>
      <c r="M27" s="6"/>
      <c r="N27" s="6"/>
      <c r="O27" s="6"/>
      <c r="P27" s="6"/>
      <c r="Q27" s="6"/>
      <c r="R27" s="6"/>
      <c r="S27" s="53"/>
      <c r="T27" s="6"/>
      <c r="U27" s="6"/>
      <c r="V27" s="53"/>
      <c r="W27" s="6"/>
      <c r="X27" s="6"/>
      <c r="Y27" s="6"/>
      <c r="Z27" s="6"/>
      <c r="AA27" s="6"/>
      <c r="AB27" s="53"/>
      <c r="AC27" s="6"/>
      <c r="AD27" s="6"/>
      <c r="AE27" s="6"/>
      <c r="AF27" s="53"/>
      <c r="AG27" s="6"/>
      <c r="AH27" s="6"/>
      <c r="AI27" s="53"/>
      <c r="AJ27" s="6"/>
      <c r="AK27" s="6"/>
      <c r="AL27" s="53"/>
      <c r="AM27" s="6"/>
      <c r="AN27" s="6"/>
      <c r="AO27" s="6"/>
      <c r="AP27" s="53"/>
      <c r="AQ27" s="6"/>
      <c r="AR27" s="6"/>
      <c r="AS27" s="6"/>
      <c r="AT27" s="6"/>
      <c r="AU27" s="6"/>
      <c r="AV27" s="6"/>
      <c r="AW27" s="53"/>
      <c r="AX27" s="6"/>
      <c r="AY27" s="6"/>
      <c r="AZ27" s="6"/>
      <c r="BA27" s="6"/>
      <c r="BB27" s="6"/>
      <c r="BC27" s="6"/>
      <c r="BD27" s="6"/>
      <c r="BE27" s="6"/>
      <c r="BF27" s="53"/>
      <c r="BG27" s="6"/>
      <c r="BH27" s="6"/>
      <c r="BI27" s="6"/>
      <c r="BJ27" s="6"/>
      <c r="BK27" s="6"/>
      <c r="BL27" s="6"/>
      <c r="BM27" s="6"/>
      <c r="BN27" s="6"/>
      <c r="BO27" s="6"/>
      <c r="BP27" s="6"/>
      <c r="BQ27" s="6"/>
      <c r="BR27" s="6"/>
      <c r="BS27" s="6"/>
      <c r="BT27" s="6"/>
      <c r="BU27" s="6"/>
      <c r="BV27" s="6"/>
      <c r="BW27" s="6"/>
      <c r="BX27" s="53"/>
      <c r="BY27" s="6"/>
      <c r="BZ27" s="6"/>
      <c r="CA27" s="6"/>
      <c r="CB27" s="53"/>
      <c r="CC27" s="6"/>
      <c r="CD27" s="6"/>
      <c r="CE27" s="6"/>
      <c r="CF27" s="53"/>
      <c r="CG27" s="6"/>
      <c r="CH27" s="6"/>
      <c r="CI27" s="6"/>
      <c r="CJ27" s="6"/>
      <c r="CK27" s="53"/>
      <c r="CL27" s="6"/>
      <c r="CM27" s="6"/>
      <c r="CN27" s="53"/>
      <c r="CO27" s="6"/>
      <c r="CP27" s="6"/>
      <c r="CQ27" s="6"/>
      <c r="CR27" s="6"/>
      <c r="CS27" s="6"/>
      <c r="CT27" s="6"/>
      <c r="CU27" s="53"/>
      <c r="CV27" s="6"/>
      <c r="CW27" s="6"/>
      <c r="CX27" s="53"/>
      <c r="CY27" s="6"/>
      <c r="CZ27" s="6"/>
      <c r="DA27" s="53"/>
      <c r="DB27" s="6"/>
      <c r="DC27" s="53"/>
      <c r="DD27" s="6"/>
      <c r="DE27" s="53"/>
      <c r="DF27" s="6"/>
      <c r="DG27" s="6"/>
      <c r="DH27" s="6"/>
      <c r="DI27" s="6"/>
      <c r="DJ27" s="6"/>
      <c r="DK27" s="53"/>
      <c r="DL27" s="6"/>
      <c r="DM27" s="6"/>
      <c r="DN27" s="53"/>
      <c r="DO27" s="6"/>
      <c r="DP27" s="6"/>
      <c r="DQ27" s="6"/>
      <c r="DR27" s="6"/>
      <c r="DS27" s="6"/>
      <c r="DT27" s="53"/>
      <c r="DU27" s="6"/>
      <c r="DV27" s="6"/>
      <c r="DW27" s="6"/>
      <c r="DX27" s="6"/>
      <c r="DY27" s="53"/>
      <c r="DZ27" s="6"/>
      <c r="EA27" s="6"/>
      <c r="EB27" s="6"/>
      <c r="EC27" s="6"/>
      <c r="ED27" s="6"/>
      <c r="EE27" s="6"/>
      <c r="EF27" s="53"/>
      <c r="EG27" s="6"/>
      <c r="EH27" s="53"/>
      <c r="EI27" s="6"/>
      <c r="EJ27" s="6"/>
      <c r="EK27" s="6"/>
      <c r="EL27" s="6"/>
      <c r="EM27" s="6"/>
      <c r="EN27" s="6"/>
      <c r="EO27" s="6"/>
    </row>
    <row r="28" spans="1:145">
      <c r="A28" s="57"/>
      <c r="B28" s="6"/>
      <c r="C28" s="58"/>
      <c r="D28" s="6"/>
      <c r="E28" s="6"/>
      <c r="F28" s="6"/>
      <c r="G28" s="6"/>
      <c r="H28" s="6"/>
      <c r="I28" s="6"/>
      <c r="J28" s="6"/>
      <c r="K28" s="6"/>
      <c r="L28" s="6"/>
      <c r="M28" s="6"/>
      <c r="N28" s="6"/>
      <c r="O28" s="6"/>
      <c r="P28" s="6"/>
      <c r="Q28" s="6"/>
      <c r="R28" s="6"/>
      <c r="S28" s="53"/>
      <c r="T28" s="6"/>
      <c r="U28" s="6"/>
      <c r="V28" s="53"/>
      <c r="W28" s="6"/>
      <c r="X28" s="6"/>
      <c r="Y28" s="6"/>
      <c r="Z28" s="6"/>
      <c r="AA28" s="6"/>
      <c r="AB28" s="53"/>
      <c r="AC28" s="6"/>
      <c r="AD28" s="6"/>
      <c r="AE28" s="6"/>
      <c r="AF28" s="53"/>
      <c r="AG28" s="6"/>
      <c r="AH28" s="6"/>
      <c r="AI28" s="53"/>
      <c r="AJ28" s="6"/>
      <c r="AK28" s="6"/>
      <c r="AL28" s="53"/>
      <c r="AM28" s="6"/>
      <c r="AN28" s="6"/>
      <c r="AO28" s="6"/>
      <c r="AP28" s="53"/>
      <c r="AQ28" s="6"/>
      <c r="AR28" s="6"/>
      <c r="AS28" s="6"/>
      <c r="AT28" s="6"/>
      <c r="AU28" s="6"/>
      <c r="AV28" s="6"/>
      <c r="AW28" s="53"/>
      <c r="AX28" s="6"/>
      <c r="AY28" s="6"/>
      <c r="AZ28" s="6"/>
      <c r="BA28" s="6"/>
      <c r="BB28" s="6"/>
      <c r="BC28" s="6"/>
      <c r="BD28" s="6"/>
      <c r="BE28" s="6"/>
      <c r="BF28" s="53"/>
      <c r="BG28" s="6"/>
      <c r="BH28" s="6"/>
      <c r="BI28" s="6"/>
      <c r="BJ28" s="6"/>
      <c r="BK28" s="6"/>
      <c r="BL28" s="6"/>
      <c r="BM28" s="6"/>
      <c r="BN28" s="6"/>
      <c r="BO28" s="6"/>
      <c r="BP28" s="6"/>
      <c r="BQ28" s="6"/>
      <c r="BR28" s="6"/>
      <c r="BS28" s="6"/>
      <c r="BT28" s="6"/>
      <c r="BU28" s="6"/>
      <c r="BV28" s="6"/>
      <c r="BW28" s="6"/>
      <c r="BX28" s="53"/>
      <c r="BY28" s="6"/>
      <c r="BZ28" s="6"/>
      <c r="CA28" s="6"/>
      <c r="CB28" s="53"/>
      <c r="CC28" s="6"/>
      <c r="CD28" s="6"/>
      <c r="CE28" s="6"/>
      <c r="CF28" s="53"/>
      <c r="CG28" s="6"/>
      <c r="CH28" s="6"/>
      <c r="CI28" s="6"/>
      <c r="CJ28" s="6"/>
      <c r="CK28" s="53"/>
      <c r="CL28" s="6"/>
      <c r="CM28" s="6"/>
      <c r="CN28" s="53"/>
      <c r="CO28" s="6"/>
      <c r="CP28" s="6"/>
      <c r="CQ28" s="6"/>
      <c r="CR28" s="6"/>
      <c r="CS28" s="6"/>
      <c r="CT28" s="6"/>
      <c r="CU28" s="53"/>
      <c r="CV28" s="6"/>
      <c r="CW28" s="6"/>
      <c r="CX28" s="53"/>
      <c r="CY28" s="6"/>
      <c r="CZ28" s="6"/>
      <c r="DA28" s="53"/>
      <c r="DB28" s="6"/>
      <c r="DC28" s="53"/>
      <c r="DD28" s="6"/>
      <c r="DE28" s="53"/>
      <c r="DF28" s="6"/>
      <c r="DG28" s="6"/>
      <c r="DH28" s="6"/>
      <c r="DI28" s="6"/>
      <c r="DJ28" s="6"/>
      <c r="DK28" s="53"/>
      <c r="DL28" s="6"/>
      <c r="DM28" s="6"/>
      <c r="DN28" s="53"/>
      <c r="DO28" s="6"/>
      <c r="DP28" s="6"/>
      <c r="DQ28" s="6"/>
      <c r="DR28" s="6"/>
      <c r="DS28" s="6"/>
      <c r="DT28" s="53"/>
      <c r="DU28" s="6"/>
      <c r="DV28" s="6"/>
      <c r="DW28" s="6"/>
      <c r="DX28" s="6"/>
      <c r="DY28" s="53"/>
      <c r="DZ28" s="6"/>
      <c r="EA28" s="6"/>
      <c r="EB28" s="6"/>
      <c r="EC28" s="6"/>
      <c r="ED28" s="6"/>
      <c r="EE28" s="6"/>
      <c r="EF28" s="53"/>
      <c r="EG28" s="6"/>
      <c r="EH28" s="53"/>
      <c r="EI28" s="6"/>
      <c r="EJ28" s="6"/>
      <c r="EK28" s="6"/>
      <c r="EL28" s="6"/>
      <c r="EM28" s="6"/>
      <c r="EN28" s="6"/>
      <c r="EO28" s="6"/>
    </row>
    <row r="29" spans="1:145">
      <c r="A29" s="57"/>
      <c r="B29" s="6"/>
      <c r="C29" s="58"/>
      <c r="D29" s="6"/>
      <c r="E29" s="6"/>
      <c r="F29" s="6"/>
      <c r="G29" s="6"/>
      <c r="H29" s="6"/>
      <c r="I29" s="6"/>
      <c r="J29" s="6"/>
      <c r="K29" s="6"/>
      <c r="L29" s="6"/>
      <c r="M29" s="6"/>
      <c r="N29" s="6"/>
      <c r="O29" s="6"/>
      <c r="P29" s="6"/>
      <c r="Q29" s="6"/>
      <c r="R29" s="6"/>
      <c r="S29" s="53"/>
      <c r="T29" s="6"/>
      <c r="U29" s="6"/>
      <c r="V29" s="53"/>
      <c r="W29" s="6"/>
      <c r="X29" s="6"/>
      <c r="Y29" s="6"/>
      <c r="Z29" s="6"/>
      <c r="AA29" s="6"/>
      <c r="AB29" s="53"/>
      <c r="AC29" s="6"/>
      <c r="AD29" s="6"/>
      <c r="AE29" s="6"/>
      <c r="AF29" s="53"/>
      <c r="AG29" s="6"/>
      <c r="AH29" s="6"/>
      <c r="AI29" s="53"/>
      <c r="AJ29" s="6"/>
      <c r="AK29" s="6"/>
      <c r="AL29" s="53"/>
      <c r="AM29" s="6"/>
      <c r="AN29" s="6"/>
      <c r="AO29" s="6"/>
      <c r="AP29" s="53"/>
      <c r="AQ29" s="6"/>
      <c r="AR29" s="6"/>
      <c r="AS29" s="6"/>
      <c r="AT29" s="6"/>
      <c r="AU29" s="6"/>
      <c r="AV29" s="6"/>
      <c r="AW29" s="53"/>
      <c r="AX29" s="6"/>
      <c r="AY29" s="6"/>
      <c r="AZ29" s="6"/>
      <c r="BA29" s="6"/>
      <c r="BB29" s="6"/>
      <c r="BC29" s="6"/>
      <c r="BD29" s="6"/>
      <c r="BE29" s="6"/>
      <c r="BF29" s="53"/>
      <c r="BG29" s="6"/>
      <c r="BH29" s="6"/>
      <c r="BI29" s="6"/>
      <c r="BJ29" s="6"/>
      <c r="BK29" s="6"/>
      <c r="BL29" s="6"/>
      <c r="BM29" s="6"/>
      <c r="BN29" s="6"/>
      <c r="BO29" s="6"/>
      <c r="BP29" s="6"/>
      <c r="BQ29" s="6"/>
      <c r="BR29" s="6"/>
      <c r="BS29" s="6"/>
      <c r="BT29" s="6"/>
      <c r="BU29" s="6"/>
      <c r="BV29" s="6"/>
      <c r="BW29" s="6"/>
      <c r="BX29" s="53"/>
      <c r="BY29" s="6"/>
      <c r="BZ29" s="6"/>
      <c r="CA29" s="6"/>
      <c r="CB29" s="53"/>
      <c r="CC29" s="6"/>
      <c r="CD29" s="6"/>
      <c r="CE29" s="6"/>
      <c r="CF29" s="53"/>
      <c r="CG29" s="6"/>
      <c r="CH29" s="6"/>
      <c r="CI29" s="6"/>
      <c r="CJ29" s="6"/>
      <c r="CK29" s="53"/>
      <c r="CL29" s="6"/>
      <c r="CM29" s="6"/>
      <c r="CN29" s="53"/>
      <c r="CO29" s="6"/>
      <c r="CP29" s="6"/>
      <c r="CQ29" s="6"/>
      <c r="CR29" s="6"/>
      <c r="CS29" s="6"/>
      <c r="CT29" s="6"/>
      <c r="CU29" s="53"/>
      <c r="CV29" s="6"/>
      <c r="CW29" s="6"/>
      <c r="CX29" s="53"/>
      <c r="CY29" s="6"/>
      <c r="CZ29" s="6"/>
      <c r="DA29" s="53"/>
      <c r="DB29" s="6"/>
      <c r="DC29" s="53"/>
      <c r="DD29" s="6"/>
      <c r="DE29" s="53"/>
      <c r="DF29" s="6"/>
      <c r="DG29" s="6"/>
      <c r="DH29" s="6"/>
      <c r="DI29" s="6"/>
      <c r="DJ29" s="6"/>
      <c r="DK29" s="53"/>
      <c r="DL29" s="6"/>
      <c r="DM29" s="6"/>
      <c r="DN29" s="53"/>
      <c r="DO29" s="6"/>
      <c r="DP29" s="6"/>
      <c r="DQ29" s="6"/>
      <c r="DR29" s="6"/>
      <c r="DS29" s="6"/>
      <c r="DT29" s="53"/>
      <c r="DU29" s="6"/>
      <c r="DV29" s="6"/>
      <c r="DW29" s="6"/>
      <c r="DX29" s="6"/>
      <c r="DY29" s="53"/>
      <c r="DZ29" s="6"/>
      <c r="EA29" s="6"/>
      <c r="EB29" s="6"/>
      <c r="EC29" s="6"/>
      <c r="ED29" s="6"/>
      <c r="EE29" s="6"/>
      <c r="EF29" s="53"/>
      <c r="EG29" s="6"/>
      <c r="EH29" s="53"/>
      <c r="EI29" s="6"/>
      <c r="EJ29" s="6"/>
      <c r="EK29" s="6"/>
      <c r="EL29" s="6"/>
      <c r="EM29" s="6"/>
      <c r="EN29" s="6"/>
      <c r="EO29" s="6"/>
    </row>
    <row r="30" spans="1:145">
      <c r="A30" s="57"/>
      <c r="B30" s="6"/>
      <c r="C30" s="58"/>
      <c r="D30" s="6"/>
      <c r="E30" s="6"/>
      <c r="F30" s="6"/>
      <c r="G30" s="6"/>
      <c r="H30" s="6"/>
      <c r="I30" s="6"/>
      <c r="J30" s="6"/>
      <c r="K30" s="6"/>
      <c r="L30" s="6"/>
      <c r="M30" s="6"/>
      <c r="N30" s="6"/>
      <c r="O30" s="6"/>
      <c r="P30" s="6"/>
      <c r="Q30" s="6"/>
      <c r="R30" s="6"/>
      <c r="S30" s="53"/>
      <c r="T30" s="6"/>
      <c r="U30" s="6"/>
      <c r="V30" s="53"/>
      <c r="W30" s="6"/>
      <c r="X30" s="6"/>
      <c r="Y30" s="6"/>
      <c r="Z30" s="6"/>
      <c r="AA30" s="6"/>
      <c r="AB30" s="53"/>
      <c r="AC30" s="6"/>
      <c r="AD30" s="6"/>
      <c r="AE30" s="6"/>
      <c r="AF30" s="53"/>
      <c r="AG30" s="6"/>
      <c r="AH30" s="6"/>
      <c r="AI30" s="53"/>
      <c r="AJ30" s="6"/>
      <c r="AK30" s="6"/>
      <c r="AL30" s="53"/>
      <c r="AM30" s="6"/>
      <c r="AN30" s="6"/>
      <c r="AO30" s="6"/>
      <c r="AP30" s="53"/>
      <c r="AQ30" s="6"/>
      <c r="AR30" s="6"/>
      <c r="AS30" s="6"/>
      <c r="AT30" s="6"/>
      <c r="AU30" s="6"/>
      <c r="AV30" s="6"/>
      <c r="AW30" s="53"/>
      <c r="AX30" s="6"/>
      <c r="AY30" s="6"/>
      <c r="AZ30" s="6"/>
      <c r="BA30" s="6"/>
      <c r="BB30" s="6"/>
      <c r="BC30" s="6"/>
      <c r="BD30" s="6"/>
      <c r="BE30" s="6"/>
      <c r="BF30" s="53"/>
      <c r="BG30" s="6"/>
      <c r="BH30" s="6"/>
      <c r="BI30" s="6"/>
      <c r="BJ30" s="6"/>
      <c r="BK30" s="6"/>
      <c r="BL30" s="6"/>
      <c r="BM30" s="6"/>
      <c r="BN30" s="6"/>
      <c r="BO30" s="6"/>
      <c r="BP30" s="6"/>
      <c r="BQ30" s="6"/>
      <c r="BR30" s="6"/>
      <c r="BS30" s="6"/>
      <c r="BT30" s="6"/>
      <c r="BU30" s="6"/>
      <c r="BV30" s="6"/>
      <c r="BW30" s="6"/>
      <c r="BX30" s="53"/>
      <c r="BY30" s="6"/>
      <c r="BZ30" s="6"/>
      <c r="CA30" s="6"/>
      <c r="CB30" s="53"/>
      <c r="CC30" s="6"/>
      <c r="CD30" s="6"/>
      <c r="CE30" s="6"/>
      <c r="CF30" s="53"/>
      <c r="CG30" s="6"/>
      <c r="CH30" s="6"/>
      <c r="CI30" s="6"/>
      <c r="CJ30" s="6"/>
      <c r="CK30" s="53"/>
      <c r="CL30" s="6"/>
      <c r="CM30" s="6"/>
      <c r="CN30" s="53"/>
      <c r="CO30" s="6"/>
      <c r="CP30" s="6"/>
      <c r="CQ30" s="6"/>
      <c r="CR30" s="6"/>
      <c r="CS30" s="6"/>
      <c r="CT30" s="6"/>
      <c r="CU30" s="53"/>
      <c r="CV30" s="6"/>
      <c r="CW30" s="6"/>
      <c r="CX30" s="53"/>
      <c r="CY30" s="6"/>
      <c r="CZ30" s="6"/>
      <c r="DA30" s="53"/>
      <c r="DB30" s="6"/>
      <c r="DC30" s="53"/>
      <c r="DD30" s="6"/>
      <c r="DE30" s="53"/>
      <c r="DF30" s="6"/>
      <c r="DG30" s="6"/>
      <c r="DH30" s="6"/>
      <c r="DI30" s="6"/>
      <c r="DJ30" s="6"/>
      <c r="DK30" s="53"/>
      <c r="DL30" s="6"/>
      <c r="DM30" s="6"/>
      <c r="DN30" s="53"/>
      <c r="DO30" s="6"/>
      <c r="DP30" s="6"/>
      <c r="DQ30" s="6"/>
      <c r="DR30" s="6"/>
      <c r="DS30" s="6"/>
      <c r="DT30" s="53"/>
      <c r="DU30" s="6"/>
      <c r="DV30" s="6"/>
      <c r="DW30" s="6"/>
      <c r="DX30" s="6"/>
      <c r="DY30" s="53"/>
      <c r="DZ30" s="6"/>
      <c r="EA30" s="6"/>
      <c r="EB30" s="6"/>
      <c r="EC30" s="6"/>
      <c r="ED30" s="6"/>
      <c r="EE30" s="6"/>
      <c r="EF30" s="53"/>
      <c r="EG30" s="6"/>
      <c r="EH30" s="53"/>
      <c r="EI30" s="6"/>
      <c r="EJ30" s="6"/>
      <c r="EK30" s="6"/>
      <c r="EL30" s="6"/>
      <c r="EM30" s="6"/>
      <c r="EN30" s="6"/>
      <c r="EO30" s="6"/>
    </row>
    <row r="31" spans="1:145">
      <c r="A31" s="57"/>
      <c r="B31" s="6"/>
      <c r="C31" s="58"/>
      <c r="D31" s="6"/>
      <c r="E31" s="6"/>
      <c r="F31" s="6"/>
      <c r="G31" s="6"/>
      <c r="H31" s="6"/>
      <c r="I31" s="6"/>
      <c r="J31" s="6"/>
      <c r="K31" s="6"/>
      <c r="L31" s="6"/>
      <c r="M31" s="6"/>
      <c r="N31" s="6"/>
      <c r="O31" s="6"/>
      <c r="P31" s="6"/>
      <c r="Q31" s="6"/>
      <c r="R31" s="6"/>
      <c r="S31" s="53"/>
      <c r="T31" s="6"/>
      <c r="U31" s="6"/>
      <c r="V31" s="53"/>
      <c r="W31" s="6"/>
      <c r="X31" s="6"/>
      <c r="Y31" s="6"/>
      <c r="Z31" s="6"/>
      <c r="AA31" s="6"/>
      <c r="AB31" s="53"/>
      <c r="AC31" s="6"/>
      <c r="AD31" s="6"/>
      <c r="AE31" s="6"/>
      <c r="AF31" s="53"/>
      <c r="AG31" s="6"/>
      <c r="AH31" s="6"/>
      <c r="AI31" s="53"/>
      <c r="AJ31" s="6"/>
      <c r="AK31" s="6"/>
      <c r="AL31" s="53"/>
      <c r="AM31" s="6"/>
      <c r="AN31" s="6"/>
      <c r="AO31" s="6"/>
      <c r="AP31" s="53"/>
      <c r="AQ31" s="6"/>
      <c r="AR31" s="6"/>
      <c r="AS31" s="6"/>
      <c r="AT31" s="6"/>
      <c r="AU31" s="6"/>
      <c r="AV31" s="6"/>
      <c r="AW31" s="53"/>
      <c r="AX31" s="6"/>
      <c r="AY31" s="6"/>
      <c r="AZ31" s="6"/>
      <c r="BA31" s="6"/>
      <c r="BB31" s="6"/>
      <c r="BC31" s="6"/>
      <c r="BD31" s="6"/>
      <c r="BE31" s="6"/>
      <c r="BF31" s="53"/>
      <c r="BG31" s="6"/>
      <c r="BH31" s="6"/>
      <c r="BI31" s="6"/>
      <c r="BJ31" s="6"/>
      <c r="BK31" s="6"/>
      <c r="BL31" s="6"/>
      <c r="BM31" s="6"/>
      <c r="BN31" s="6"/>
      <c r="BO31" s="6"/>
      <c r="BP31" s="6"/>
      <c r="BQ31" s="6"/>
      <c r="BR31" s="6"/>
      <c r="BS31" s="6"/>
      <c r="BT31" s="6"/>
      <c r="BU31" s="6"/>
      <c r="BV31" s="6"/>
      <c r="BW31" s="6"/>
      <c r="BX31" s="53"/>
      <c r="BY31" s="6"/>
      <c r="BZ31" s="6"/>
      <c r="CA31" s="6"/>
      <c r="CB31" s="53"/>
      <c r="CC31" s="6"/>
      <c r="CD31" s="6"/>
      <c r="CE31" s="6"/>
      <c r="CF31" s="53"/>
      <c r="CG31" s="6"/>
      <c r="CH31" s="6"/>
      <c r="CI31" s="6"/>
      <c r="CJ31" s="6"/>
      <c r="CK31" s="53"/>
      <c r="CL31" s="6"/>
      <c r="CM31" s="6"/>
      <c r="CN31" s="53"/>
      <c r="CO31" s="6"/>
      <c r="CP31" s="6"/>
      <c r="CQ31" s="6"/>
      <c r="CR31" s="6"/>
      <c r="CS31" s="6"/>
      <c r="CT31" s="6"/>
      <c r="CU31" s="53"/>
      <c r="CV31" s="6"/>
      <c r="CW31" s="6"/>
      <c r="CX31" s="53"/>
      <c r="CY31" s="6"/>
      <c r="CZ31" s="6"/>
      <c r="DA31" s="53"/>
      <c r="DB31" s="6"/>
      <c r="DC31" s="53"/>
      <c r="DD31" s="6"/>
      <c r="DE31" s="53"/>
      <c r="DF31" s="6"/>
      <c r="DG31" s="6"/>
      <c r="DH31" s="6"/>
      <c r="DI31" s="6"/>
      <c r="DJ31" s="6"/>
      <c r="DK31" s="53"/>
      <c r="DL31" s="6"/>
      <c r="DM31" s="6"/>
      <c r="DN31" s="53"/>
      <c r="DO31" s="6"/>
      <c r="DP31" s="6"/>
      <c r="DQ31" s="6"/>
      <c r="DR31" s="6"/>
      <c r="DS31" s="6"/>
      <c r="DT31" s="53"/>
      <c r="DU31" s="6"/>
      <c r="DV31" s="6"/>
      <c r="DW31" s="6"/>
      <c r="DX31" s="6"/>
      <c r="DY31" s="53"/>
      <c r="DZ31" s="6"/>
      <c r="EA31" s="6"/>
      <c r="EB31" s="6"/>
      <c r="EC31" s="6"/>
      <c r="ED31" s="6"/>
      <c r="EE31" s="6"/>
      <c r="EF31" s="53"/>
      <c r="EG31" s="6"/>
      <c r="EH31" s="53"/>
      <c r="EI31" s="6"/>
      <c r="EJ31" s="6"/>
      <c r="EK31" s="6"/>
      <c r="EL31" s="6"/>
      <c r="EM31" s="6"/>
      <c r="EN31" s="6"/>
      <c r="EO31" s="6"/>
    </row>
    <row r="32" spans="1:145">
      <c r="A32" s="57"/>
      <c r="B32" s="6"/>
      <c r="C32" s="58"/>
      <c r="D32" s="6"/>
      <c r="E32" s="6"/>
      <c r="F32" s="6"/>
      <c r="G32" s="6"/>
      <c r="H32" s="6"/>
      <c r="I32" s="6"/>
      <c r="J32" s="6"/>
      <c r="K32" s="6"/>
      <c r="L32" s="6"/>
      <c r="M32" s="6"/>
      <c r="N32" s="6"/>
      <c r="O32" s="6"/>
      <c r="P32" s="6"/>
      <c r="Q32" s="6"/>
      <c r="R32" s="6"/>
      <c r="S32" s="53"/>
      <c r="T32" s="6"/>
      <c r="U32" s="6"/>
      <c r="V32" s="53"/>
      <c r="W32" s="6"/>
      <c r="X32" s="6"/>
      <c r="Y32" s="6"/>
      <c r="Z32" s="6"/>
      <c r="AA32" s="6"/>
      <c r="AB32" s="53"/>
      <c r="AC32" s="6"/>
      <c r="AD32" s="6"/>
      <c r="AE32" s="6"/>
      <c r="AF32" s="53"/>
      <c r="AG32" s="6"/>
      <c r="AH32" s="6"/>
      <c r="AI32" s="53"/>
      <c r="AJ32" s="6"/>
      <c r="AK32" s="6"/>
      <c r="AL32" s="53"/>
      <c r="AM32" s="6"/>
      <c r="AN32" s="6"/>
      <c r="AO32" s="6"/>
      <c r="AP32" s="53"/>
      <c r="AQ32" s="6"/>
      <c r="AR32" s="6"/>
      <c r="AS32" s="6"/>
      <c r="AT32" s="6"/>
      <c r="AU32" s="6"/>
      <c r="AV32" s="6"/>
      <c r="AW32" s="53"/>
      <c r="AX32" s="6"/>
      <c r="AY32" s="6"/>
      <c r="AZ32" s="6"/>
      <c r="BA32" s="6"/>
      <c r="BB32" s="6"/>
      <c r="BC32" s="6"/>
      <c r="BD32" s="6"/>
      <c r="BE32" s="6"/>
      <c r="BF32" s="53"/>
      <c r="BG32" s="6"/>
      <c r="BH32" s="6"/>
      <c r="BI32" s="6"/>
      <c r="BJ32" s="6"/>
      <c r="BK32" s="6"/>
      <c r="BL32" s="6"/>
      <c r="BM32" s="6"/>
      <c r="BN32" s="6"/>
      <c r="BO32" s="6"/>
      <c r="BP32" s="6"/>
      <c r="BQ32" s="6"/>
      <c r="BR32" s="6"/>
      <c r="BS32" s="6"/>
      <c r="BT32" s="6"/>
      <c r="BU32" s="6"/>
      <c r="BV32" s="6"/>
      <c r="BW32" s="6"/>
      <c r="BX32" s="53"/>
      <c r="BY32" s="6"/>
      <c r="BZ32" s="6"/>
      <c r="CA32" s="6"/>
      <c r="CB32" s="53"/>
      <c r="CC32" s="6"/>
      <c r="CD32" s="6"/>
      <c r="CE32" s="6"/>
      <c r="CF32" s="53"/>
      <c r="CG32" s="6"/>
      <c r="CH32" s="6"/>
      <c r="CI32" s="6"/>
      <c r="CJ32" s="6"/>
      <c r="CK32" s="53"/>
      <c r="CL32" s="6"/>
      <c r="CM32" s="6"/>
      <c r="CN32" s="53"/>
      <c r="CO32" s="6"/>
      <c r="CP32" s="6"/>
      <c r="CQ32" s="6"/>
      <c r="CR32" s="6"/>
      <c r="CS32" s="6"/>
      <c r="CT32" s="6"/>
      <c r="CU32" s="53"/>
      <c r="CV32" s="6"/>
      <c r="CW32" s="6"/>
      <c r="CX32" s="53"/>
      <c r="CY32" s="6"/>
      <c r="CZ32" s="6"/>
      <c r="DA32" s="53"/>
      <c r="DB32" s="6"/>
      <c r="DC32" s="53"/>
      <c r="DD32" s="6"/>
      <c r="DE32" s="53"/>
      <c r="DF32" s="6"/>
      <c r="DG32" s="6"/>
      <c r="DH32" s="6"/>
      <c r="DI32" s="6"/>
      <c r="DJ32" s="6"/>
      <c r="DK32" s="53"/>
      <c r="DL32" s="6"/>
      <c r="DM32" s="6"/>
      <c r="DN32" s="53"/>
      <c r="DO32" s="6"/>
      <c r="DP32" s="6"/>
      <c r="DQ32" s="6"/>
      <c r="DR32" s="6"/>
      <c r="DS32" s="6"/>
      <c r="DT32" s="53"/>
      <c r="DU32" s="6"/>
      <c r="DV32" s="6"/>
      <c r="DW32" s="6"/>
      <c r="DX32" s="6"/>
      <c r="DY32" s="53"/>
      <c r="DZ32" s="6"/>
      <c r="EA32" s="6"/>
      <c r="EB32" s="6"/>
      <c r="EC32" s="6"/>
      <c r="ED32" s="6"/>
      <c r="EE32" s="6"/>
      <c r="EF32" s="53"/>
      <c r="EG32" s="6"/>
      <c r="EH32" s="53"/>
      <c r="EI32" s="6"/>
      <c r="EJ32" s="6"/>
      <c r="EK32" s="6"/>
      <c r="EL32" s="6"/>
      <c r="EM32" s="6"/>
      <c r="EN32" s="6"/>
      <c r="EO32" s="6"/>
    </row>
    <row r="33" spans="1:145">
      <c r="A33" s="57"/>
      <c r="B33" s="6"/>
      <c r="C33" s="58"/>
      <c r="D33" s="6"/>
      <c r="E33" s="6"/>
      <c r="F33" s="6"/>
      <c r="G33" s="6"/>
      <c r="H33" s="6"/>
      <c r="I33" s="6"/>
      <c r="J33" s="6"/>
      <c r="K33" s="6"/>
      <c r="L33" s="6"/>
      <c r="M33" s="6"/>
      <c r="N33" s="6"/>
      <c r="O33" s="6"/>
      <c r="P33" s="6"/>
      <c r="Q33" s="6"/>
      <c r="R33" s="6"/>
      <c r="S33" s="53"/>
      <c r="T33" s="6"/>
      <c r="U33" s="6"/>
      <c r="V33" s="53"/>
      <c r="W33" s="6"/>
      <c r="X33" s="6"/>
      <c r="Y33" s="6"/>
      <c r="Z33" s="6"/>
      <c r="AA33" s="6"/>
      <c r="AB33" s="53"/>
      <c r="AC33" s="6"/>
      <c r="AD33" s="6"/>
      <c r="AE33" s="6"/>
      <c r="AF33" s="53"/>
      <c r="AG33" s="6"/>
      <c r="AH33" s="6"/>
      <c r="AI33" s="53"/>
      <c r="AJ33" s="6"/>
      <c r="AK33" s="6"/>
      <c r="AL33" s="53"/>
      <c r="AM33" s="6"/>
      <c r="AN33" s="6"/>
      <c r="AO33" s="6"/>
      <c r="AP33" s="53"/>
      <c r="AQ33" s="6"/>
      <c r="AR33" s="6"/>
      <c r="AS33" s="6"/>
      <c r="AT33" s="6"/>
      <c r="AU33" s="6"/>
      <c r="AV33" s="6"/>
      <c r="AW33" s="53"/>
      <c r="AX33" s="6"/>
      <c r="AY33" s="6"/>
      <c r="AZ33" s="6"/>
      <c r="BA33" s="6"/>
      <c r="BB33" s="6"/>
      <c r="BC33" s="6"/>
      <c r="BD33" s="6"/>
      <c r="BE33" s="6"/>
      <c r="BF33" s="53"/>
      <c r="BG33" s="6"/>
      <c r="BH33" s="6"/>
      <c r="BI33" s="6"/>
      <c r="BJ33" s="6"/>
      <c r="BK33" s="6"/>
      <c r="BL33" s="6"/>
      <c r="BM33" s="6"/>
      <c r="BN33" s="6"/>
      <c r="BO33" s="6"/>
      <c r="BP33" s="6"/>
      <c r="BQ33" s="6"/>
      <c r="BR33" s="6"/>
      <c r="BS33" s="6"/>
      <c r="BT33" s="6"/>
      <c r="BU33" s="6"/>
      <c r="BV33" s="6"/>
      <c r="BW33" s="6"/>
      <c r="BX33" s="53"/>
      <c r="BY33" s="6"/>
      <c r="BZ33" s="6"/>
      <c r="CA33" s="6"/>
      <c r="CB33" s="53"/>
      <c r="CC33" s="6"/>
      <c r="CD33" s="6"/>
      <c r="CE33" s="6"/>
      <c r="CF33" s="53"/>
      <c r="CG33" s="6"/>
      <c r="CH33" s="6"/>
      <c r="CI33" s="6"/>
      <c r="CJ33" s="6"/>
      <c r="CK33" s="53"/>
      <c r="CL33" s="6"/>
      <c r="CM33" s="6"/>
      <c r="CN33" s="53"/>
      <c r="CO33" s="6"/>
      <c r="CP33" s="6"/>
      <c r="CQ33" s="6"/>
      <c r="CR33" s="6"/>
      <c r="CS33" s="6"/>
      <c r="CT33" s="6"/>
      <c r="CU33" s="53"/>
      <c r="CV33" s="6"/>
      <c r="CW33" s="6"/>
      <c r="CX33" s="53"/>
      <c r="CY33" s="6"/>
      <c r="CZ33" s="6"/>
      <c r="DA33" s="53"/>
      <c r="DB33" s="6"/>
      <c r="DC33" s="53"/>
      <c r="DD33" s="6"/>
      <c r="DE33" s="53"/>
      <c r="DF33" s="6"/>
      <c r="DG33" s="6"/>
      <c r="DH33" s="6"/>
      <c r="DI33" s="6"/>
      <c r="DJ33" s="6"/>
      <c r="DK33" s="53"/>
      <c r="DL33" s="6"/>
      <c r="DM33" s="6"/>
      <c r="DN33" s="53"/>
      <c r="DO33" s="6"/>
      <c r="DP33" s="6"/>
      <c r="DQ33" s="6"/>
      <c r="DR33" s="6"/>
      <c r="DS33" s="6"/>
      <c r="DT33" s="53"/>
      <c r="DU33" s="6"/>
      <c r="DV33" s="6"/>
      <c r="DW33" s="6"/>
      <c r="DX33" s="6"/>
      <c r="DY33" s="53"/>
      <c r="DZ33" s="6"/>
      <c r="EA33" s="6"/>
      <c r="EB33" s="6"/>
      <c r="EC33" s="6"/>
      <c r="ED33" s="6"/>
      <c r="EE33" s="6"/>
      <c r="EF33" s="53"/>
      <c r="EG33" s="6"/>
      <c r="EH33" s="53"/>
      <c r="EI33" s="6"/>
      <c r="EJ33" s="6"/>
      <c r="EK33" s="6"/>
      <c r="EL33" s="6"/>
      <c r="EM33" s="6"/>
      <c r="EN33" s="6"/>
      <c r="EO33" s="6"/>
    </row>
    <row r="34" spans="1:145">
      <c r="A34" s="57"/>
      <c r="B34" s="6"/>
      <c r="C34" s="58"/>
      <c r="D34" s="6"/>
      <c r="E34" s="6"/>
      <c r="F34" s="6"/>
      <c r="G34" s="6"/>
      <c r="H34" s="6"/>
      <c r="I34" s="6"/>
      <c r="J34" s="6"/>
      <c r="K34" s="6"/>
      <c r="L34" s="6"/>
      <c r="M34" s="6"/>
      <c r="N34" s="6"/>
      <c r="O34" s="6"/>
      <c r="P34" s="6"/>
      <c r="Q34" s="6"/>
      <c r="R34" s="6"/>
      <c r="S34" s="53"/>
      <c r="T34" s="6"/>
      <c r="U34" s="6"/>
      <c r="V34" s="53"/>
      <c r="W34" s="6"/>
      <c r="X34" s="6"/>
      <c r="Y34" s="6"/>
      <c r="Z34" s="6"/>
      <c r="AA34" s="6"/>
      <c r="AB34" s="53"/>
      <c r="AC34" s="6"/>
      <c r="AD34" s="6"/>
      <c r="AE34" s="6"/>
      <c r="AF34" s="53"/>
      <c r="AG34" s="6"/>
      <c r="AH34" s="6"/>
      <c r="AI34" s="53"/>
      <c r="AJ34" s="6"/>
      <c r="AK34" s="6"/>
      <c r="AL34" s="53"/>
      <c r="AM34" s="6"/>
      <c r="AN34" s="6"/>
      <c r="AO34" s="6"/>
      <c r="AP34" s="53"/>
      <c r="AQ34" s="6"/>
      <c r="AR34" s="6"/>
      <c r="AS34" s="6"/>
      <c r="AT34" s="6"/>
      <c r="AU34" s="6"/>
      <c r="AV34" s="6"/>
      <c r="AW34" s="53"/>
      <c r="AX34" s="6"/>
      <c r="AY34" s="6"/>
      <c r="AZ34" s="6"/>
      <c r="BA34" s="6"/>
      <c r="BB34" s="6"/>
      <c r="BC34" s="6"/>
      <c r="BD34" s="6"/>
      <c r="BE34" s="6"/>
      <c r="BF34" s="53"/>
      <c r="BG34" s="6"/>
      <c r="BH34" s="6"/>
      <c r="BI34" s="6"/>
      <c r="BJ34" s="6"/>
      <c r="BK34" s="6"/>
      <c r="BL34" s="6"/>
      <c r="BM34" s="6"/>
      <c r="BN34" s="6"/>
      <c r="BO34" s="6"/>
      <c r="BP34" s="6"/>
      <c r="BQ34" s="6"/>
      <c r="BR34" s="6"/>
      <c r="BS34" s="6"/>
      <c r="BT34" s="6"/>
      <c r="BU34" s="6"/>
      <c r="BV34" s="6"/>
      <c r="BW34" s="6"/>
      <c r="BX34" s="53"/>
      <c r="BY34" s="6"/>
      <c r="BZ34" s="6"/>
      <c r="CA34" s="6"/>
      <c r="CB34" s="53"/>
      <c r="CC34" s="6"/>
      <c r="CD34" s="6"/>
      <c r="CE34" s="6"/>
      <c r="CF34" s="53"/>
      <c r="CG34" s="6"/>
      <c r="CH34" s="6"/>
      <c r="CI34" s="6"/>
      <c r="CJ34" s="6"/>
      <c r="CK34" s="53"/>
      <c r="CL34" s="6"/>
      <c r="CM34" s="6"/>
      <c r="CN34" s="53"/>
      <c r="CO34" s="6"/>
      <c r="CP34" s="6"/>
      <c r="CQ34" s="6"/>
      <c r="CR34" s="6"/>
      <c r="CS34" s="6"/>
      <c r="CT34" s="6"/>
      <c r="CU34" s="53"/>
      <c r="CV34" s="6"/>
      <c r="CW34" s="6"/>
      <c r="CX34" s="53"/>
      <c r="CY34" s="6"/>
      <c r="CZ34" s="6"/>
      <c r="DA34" s="53"/>
      <c r="DB34" s="6"/>
      <c r="DC34" s="53"/>
      <c r="DD34" s="6"/>
      <c r="DE34" s="53"/>
      <c r="DF34" s="6"/>
      <c r="DG34" s="6"/>
      <c r="DH34" s="6"/>
      <c r="DI34" s="6"/>
      <c r="DJ34" s="6"/>
      <c r="DK34" s="53"/>
      <c r="DL34" s="6"/>
      <c r="DM34" s="6"/>
      <c r="DN34" s="53"/>
      <c r="DO34" s="6"/>
      <c r="DP34" s="6"/>
      <c r="DQ34" s="6"/>
      <c r="DR34" s="6"/>
      <c r="DS34" s="6"/>
      <c r="DT34" s="53"/>
      <c r="DU34" s="6"/>
      <c r="DV34" s="6"/>
      <c r="DW34" s="6"/>
      <c r="DX34" s="6"/>
      <c r="DY34" s="53"/>
      <c r="DZ34" s="6"/>
      <c r="EA34" s="6"/>
      <c r="EB34" s="6"/>
      <c r="EC34" s="6"/>
      <c r="ED34" s="6"/>
      <c r="EE34" s="6"/>
      <c r="EF34" s="53"/>
      <c r="EG34" s="6"/>
      <c r="EH34" s="53"/>
      <c r="EI34" s="6"/>
      <c r="EJ34" s="6"/>
      <c r="EK34" s="6"/>
      <c r="EL34" s="6"/>
      <c r="EM34" s="6"/>
      <c r="EN34" s="6"/>
      <c r="EO34" s="6"/>
    </row>
    <row r="35" spans="1:145">
      <c r="A35" s="57"/>
      <c r="B35" s="6"/>
      <c r="C35" s="58"/>
      <c r="D35" s="6"/>
      <c r="E35" s="6"/>
      <c r="F35" s="6"/>
      <c r="G35" s="6"/>
      <c r="H35" s="6"/>
      <c r="I35" s="6"/>
      <c r="J35" s="6"/>
      <c r="K35" s="6"/>
      <c r="L35" s="6"/>
      <c r="M35" s="6"/>
      <c r="N35" s="6"/>
      <c r="O35" s="6"/>
      <c r="P35" s="6"/>
      <c r="Q35" s="6"/>
      <c r="R35" s="6"/>
      <c r="S35" s="53"/>
      <c r="T35" s="6"/>
      <c r="U35" s="6"/>
      <c r="V35" s="53"/>
      <c r="W35" s="6"/>
      <c r="X35" s="6"/>
      <c r="Y35" s="6"/>
      <c r="Z35" s="6"/>
      <c r="AA35" s="6"/>
      <c r="AB35" s="53"/>
      <c r="AC35" s="6"/>
      <c r="AD35" s="6"/>
      <c r="AE35" s="6"/>
      <c r="AF35" s="53"/>
      <c r="AG35" s="6"/>
      <c r="AH35" s="6"/>
      <c r="AI35" s="53"/>
      <c r="AJ35" s="6"/>
      <c r="AK35" s="6"/>
      <c r="AL35" s="53"/>
      <c r="AM35" s="6"/>
      <c r="AN35" s="6"/>
      <c r="AO35" s="6"/>
      <c r="AP35" s="53"/>
      <c r="AQ35" s="6"/>
      <c r="AR35" s="6"/>
      <c r="AS35" s="6"/>
      <c r="AT35" s="6"/>
      <c r="AU35" s="6"/>
      <c r="AV35" s="6"/>
      <c r="AW35" s="53"/>
      <c r="AX35" s="6"/>
      <c r="AY35" s="6"/>
      <c r="AZ35" s="6"/>
      <c r="BA35" s="6"/>
      <c r="BB35" s="6"/>
      <c r="BC35" s="6"/>
      <c r="BD35" s="6"/>
      <c r="BE35" s="6"/>
      <c r="BF35" s="53"/>
      <c r="BG35" s="6"/>
      <c r="BH35" s="6"/>
      <c r="BI35" s="6"/>
      <c r="BJ35" s="6"/>
      <c r="BK35" s="6"/>
      <c r="BL35" s="6"/>
      <c r="BM35" s="6"/>
      <c r="BN35" s="6"/>
      <c r="BO35" s="6"/>
      <c r="BP35" s="6"/>
      <c r="BQ35" s="6"/>
      <c r="BR35" s="6"/>
      <c r="BS35" s="6"/>
      <c r="BT35" s="6"/>
      <c r="BU35" s="6"/>
      <c r="BV35" s="6"/>
      <c r="BW35" s="6"/>
      <c r="BX35" s="53"/>
      <c r="BY35" s="6"/>
      <c r="BZ35" s="6"/>
      <c r="CA35" s="6"/>
      <c r="CB35" s="53"/>
      <c r="CC35" s="6"/>
      <c r="CD35" s="6"/>
      <c r="CE35" s="6"/>
      <c r="CF35" s="53"/>
      <c r="CG35" s="6"/>
      <c r="CH35" s="6"/>
      <c r="CI35" s="6"/>
      <c r="CJ35" s="6"/>
      <c r="CK35" s="53"/>
      <c r="CL35" s="6"/>
      <c r="CM35" s="6"/>
      <c r="CN35" s="53"/>
      <c r="CO35" s="6"/>
      <c r="CP35" s="6"/>
      <c r="CQ35" s="6"/>
      <c r="CR35" s="6"/>
      <c r="CS35" s="6"/>
      <c r="CT35" s="6"/>
      <c r="CU35" s="53"/>
      <c r="CV35" s="6"/>
      <c r="CW35" s="6"/>
      <c r="CX35" s="53"/>
      <c r="CY35" s="6"/>
      <c r="CZ35" s="6"/>
      <c r="DA35" s="53"/>
      <c r="DB35" s="6"/>
      <c r="DC35" s="53"/>
      <c r="DD35" s="6"/>
      <c r="DE35" s="53"/>
      <c r="DF35" s="6"/>
      <c r="DG35" s="6"/>
      <c r="DH35" s="6"/>
      <c r="DI35" s="6"/>
      <c r="DJ35" s="6"/>
      <c r="DK35" s="53"/>
      <c r="DL35" s="6"/>
      <c r="DM35" s="6"/>
      <c r="DN35" s="53"/>
      <c r="DO35" s="6"/>
      <c r="DP35" s="6"/>
      <c r="DQ35" s="6"/>
      <c r="DR35" s="6"/>
      <c r="DS35" s="6"/>
      <c r="DT35" s="53"/>
      <c r="DU35" s="6"/>
      <c r="DV35" s="6"/>
      <c r="DW35" s="6"/>
      <c r="DX35" s="6"/>
      <c r="DY35" s="53"/>
      <c r="DZ35" s="6"/>
      <c r="EA35" s="6"/>
      <c r="EB35" s="6"/>
      <c r="EC35" s="6"/>
      <c r="ED35" s="6"/>
      <c r="EE35" s="6"/>
      <c r="EF35" s="53"/>
      <c r="EG35" s="6"/>
      <c r="EH35" s="53"/>
      <c r="EI35" s="6"/>
      <c r="EJ35" s="6"/>
      <c r="EK35" s="6"/>
      <c r="EL35" s="6"/>
      <c r="EM35" s="6"/>
      <c r="EN35" s="6"/>
      <c r="EO35" s="6"/>
    </row>
    <row r="36" spans="1:145">
      <c r="A36" s="57"/>
      <c r="B36" s="6"/>
      <c r="C36" s="58"/>
      <c r="D36" s="6"/>
      <c r="E36" s="6"/>
      <c r="F36" s="6"/>
      <c r="G36" s="6"/>
      <c r="H36" s="6"/>
      <c r="I36" s="6"/>
      <c r="J36" s="6"/>
      <c r="K36" s="6"/>
      <c r="L36" s="6"/>
      <c r="M36" s="6"/>
      <c r="N36" s="6"/>
      <c r="O36" s="6"/>
      <c r="P36" s="6"/>
      <c r="Q36" s="6"/>
      <c r="R36" s="6"/>
      <c r="S36" s="53"/>
      <c r="T36" s="6"/>
      <c r="U36" s="6"/>
      <c r="V36" s="53"/>
      <c r="W36" s="6"/>
      <c r="X36" s="6"/>
      <c r="Y36" s="6"/>
      <c r="Z36" s="6"/>
      <c r="AA36" s="6"/>
      <c r="AB36" s="53"/>
      <c r="AC36" s="6"/>
      <c r="AD36" s="6"/>
      <c r="AE36" s="6"/>
      <c r="AF36" s="53"/>
      <c r="AG36" s="6"/>
      <c r="AH36" s="6"/>
      <c r="AI36" s="53"/>
      <c r="AJ36" s="6"/>
      <c r="AK36" s="6"/>
      <c r="AL36" s="53"/>
      <c r="AM36" s="6"/>
      <c r="AN36" s="6"/>
      <c r="AO36" s="6"/>
      <c r="AP36" s="53"/>
      <c r="AQ36" s="6"/>
      <c r="AR36" s="6"/>
      <c r="AS36" s="6"/>
      <c r="AT36" s="6"/>
      <c r="AU36" s="6"/>
      <c r="AV36" s="6"/>
      <c r="AW36" s="53"/>
      <c r="AX36" s="6"/>
      <c r="AY36" s="6"/>
      <c r="AZ36" s="6"/>
      <c r="BA36" s="6"/>
      <c r="BB36" s="6"/>
      <c r="BC36" s="6"/>
      <c r="BD36" s="6"/>
      <c r="BE36" s="6"/>
      <c r="BF36" s="53"/>
      <c r="BG36" s="6"/>
      <c r="BH36" s="6"/>
      <c r="BI36" s="6"/>
      <c r="BJ36" s="6"/>
      <c r="BK36" s="6"/>
      <c r="BL36" s="6"/>
      <c r="BM36" s="6"/>
      <c r="BN36" s="6"/>
      <c r="BO36" s="6"/>
      <c r="BP36" s="6"/>
      <c r="BQ36" s="6"/>
      <c r="BR36" s="6"/>
      <c r="BS36" s="6"/>
      <c r="BT36" s="6"/>
      <c r="BU36" s="6"/>
      <c r="BV36" s="6"/>
      <c r="BW36" s="6"/>
      <c r="BX36" s="53"/>
      <c r="BY36" s="6"/>
      <c r="BZ36" s="6"/>
      <c r="CA36" s="6"/>
      <c r="CB36" s="53"/>
      <c r="CC36" s="6"/>
      <c r="CD36" s="6"/>
      <c r="CE36" s="6"/>
      <c r="CF36" s="53"/>
      <c r="CG36" s="6"/>
      <c r="CH36" s="6"/>
      <c r="CI36" s="6"/>
      <c r="CJ36" s="6"/>
      <c r="CK36" s="53"/>
      <c r="CL36" s="6"/>
      <c r="CM36" s="6"/>
      <c r="CN36" s="53"/>
      <c r="CO36" s="6"/>
      <c r="CP36" s="6"/>
      <c r="CQ36" s="6"/>
      <c r="CR36" s="6"/>
      <c r="CS36" s="6"/>
      <c r="CT36" s="6"/>
      <c r="CU36" s="53"/>
      <c r="CV36" s="6"/>
      <c r="CW36" s="6"/>
      <c r="CX36" s="53"/>
      <c r="CY36" s="6"/>
      <c r="CZ36" s="6"/>
      <c r="DA36" s="53"/>
      <c r="DB36" s="6"/>
      <c r="DC36" s="53"/>
      <c r="DD36" s="6"/>
      <c r="DE36" s="53"/>
      <c r="DF36" s="6"/>
      <c r="DG36" s="6"/>
      <c r="DH36" s="6"/>
      <c r="DI36" s="6"/>
      <c r="DJ36" s="6"/>
      <c r="DK36" s="53"/>
      <c r="DL36" s="6"/>
      <c r="DM36" s="6"/>
      <c r="DN36" s="53"/>
      <c r="DO36" s="6"/>
      <c r="DP36" s="6"/>
      <c r="DQ36" s="6"/>
      <c r="DR36" s="6"/>
      <c r="DS36" s="6"/>
      <c r="DT36" s="53"/>
      <c r="DU36" s="6"/>
      <c r="DV36" s="6"/>
      <c r="DW36" s="6"/>
      <c r="DX36" s="6"/>
      <c r="DY36" s="53"/>
      <c r="DZ36" s="6"/>
      <c r="EA36" s="6"/>
      <c r="EB36" s="6"/>
      <c r="EC36" s="6"/>
      <c r="ED36" s="6"/>
      <c r="EE36" s="6"/>
      <c r="EF36" s="53"/>
      <c r="EG36" s="6"/>
      <c r="EH36" s="53"/>
      <c r="EI36" s="6"/>
      <c r="EJ36" s="6"/>
      <c r="EK36" s="6"/>
      <c r="EL36" s="6"/>
      <c r="EM36" s="6"/>
      <c r="EN36" s="6"/>
      <c r="EO36" s="6"/>
    </row>
    <row r="37" spans="1:145">
      <c r="A37" s="57"/>
      <c r="B37" s="6"/>
      <c r="C37" s="58"/>
      <c r="D37" s="6"/>
      <c r="E37" s="6"/>
      <c r="F37" s="6"/>
      <c r="G37" s="6"/>
      <c r="H37" s="6"/>
      <c r="I37" s="6"/>
      <c r="J37" s="6"/>
      <c r="K37" s="6"/>
      <c r="L37" s="6"/>
      <c r="M37" s="6"/>
      <c r="N37" s="6"/>
      <c r="O37" s="6"/>
      <c r="P37" s="6"/>
      <c r="Q37" s="6"/>
      <c r="R37" s="6"/>
      <c r="S37" s="53"/>
      <c r="T37" s="6"/>
      <c r="U37" s="6"/>
      <c r="V37" s="53"/>
      <c r="W37" s="6"/>
      <c r="X37" s="6"/>
      <c r="Y37" s="6"/>
      <c r="Z37" s="6"/>
      <c r="AA37" s="6"/>
      <c r="AB37" s="53"/>
      <c r="AC37" s="6"/>
      <c r="AD37" s="6"/>
      <c r="AE37" s="6"/>
      <c r="AF37" s="53"/>
      <c r="AG37" s="6"/>
      <c r="AH37" s="6"/>
      <c r="AI37" s="53"/>
      <c r="AJ37" s="6"/>
      <c r="AK37" s="6"/>
      <c r="AL37" s="53"/>
      <c r="AM37" s="6"/>
      <c r="AN37" s="6"/>
      <c r="AO37" s="6"/>
      <c r="AP37" s="53"/>
      <c r="AQ37" s="6"/>
      <c r="AR37" s="6"/>
      <c r="AS37" s="6"/>
      <c r="AT37" s="6"/>
      <c r="AU37" s="6"/>
      <c r="AV37" s="6"/>
      <c r="AW37" s="53"/>
      <c r="AX37" s="6"/>
      <c r="AY37" s="6"/>
      <c r="AZ37" s="6"/>
      <c r="BA37" s="6"/>
      <c r="BB37" s="6"/>
      <c r="BC37" s="6"/>
      <c r="BD37" s="6"/>
      <c r="BE37" s="6"/>
      <c r="BF37" s="53"/>
      <c r="BG37" s="6"/>
      <c r="BH37" s="6"/>
      <c r="BI37" s="6"/>
      <c r="BJ37" s="6"/>
      <c r="BK37" s="6"/>
      <c r="BL37" s="6"/>
      <c r="BM37" s="6"/>
      <c r="BN37" s="6"/>
      <c r="BO37" s="6"/>
      <c r="BP37" s="6"/>
      <c r="BQ37" s="6"/>
      <c r="BR37" s="6"/>
      <c r="BS37" s="6"/>
      <c r="BT37" s="6"/>
      <c r="BU37" s="6"/>
      <c r="BV37" s="6"/>
      <c r="BW37" s="6"/>
      <c r="BX37" s="53"/>
      <c r="BY37" s="6"/>
      <c r="BZ37" s="6"/>
      <c r="CA37" s="6"/>
      <c r="CB37" s="53"/>
      <c r="CC37" s="6"/>
      <c r="CD37" s="6"/>
      <c r="CE37" s="6"/>
      <c r="CF37" s="53"/>
      <c r="CG37" s="6"/>
      <c r="CH37" s="6"/>
      <c r="CI37" s="6"/>
      <c r="CJ37" s="6"/>
      <c r="CK37" s="53"/>
      <c r="CL37" s="6"/>
      <c r="CM37" s="6"/>
      <c r="CN37" s="53"/>
      <c r="CO37" s="6"/>
      <c r="CP37" s="6"/>
      <c r="CQ37" s="6"/>
      <c r="CR37" s="6"/>
      <c r="CS37" s="6"/>
      <c r="CT37" s="6"/>
      <c r="CU37" s="53"/>
      <c r="CV37" s="6"/>
      <c r="CW37" s="6"/>
      <c r="CX37" s="53"/>
      <c r="CY37" s="6"/>
      <c r="CZ37" s="6"/>
      <c r="DA37" s="53"/>
      <c r="DB37" s="6"/>
      <c r="DC37" s="53"/>
      <c r="DD37" s="6"/>
      <c r="DE37" s="53"/>
      <c r="DF37" s="6"/>
      <c r="DG37" s="6"/>
      <c r="DH37" s="6"/>
      <c r="DI37" s="6"/>
      <c r="DJ37" s="6"/>
      <c r="DK37" s="53"/>
      <c r="DL37" s="6"/>
      <c r="DM37" s="6"/>
      <c r="DN37" s="53"/>
      <c r="DO37" s="6"/>
      <c r="DP37" s="6"/>
      <c r="DQ37" s="6"/>
      <c r="DR37" s="6"/>
      <c r="DS37" s="6"/>
      <c r="DT37" s="53"/>
      <c r="DU37" s="6"/>
      <c r="DV37" s="6"/>
      <c r="DW37" s="6"/>
      <c r="DX37" s="6"/>
      <c r="DY37" s="53"/>
      <c r="DZ37" s="6"/>
      <c r="EA37" s="6"/>
      <c r="EB37" s="6"/>
      <c r="EC37" s="6"/>
      <c r="ED37" s="6"/>
      <c r="EE37" s="6"/>
      <c r="EF37" s="53"/>
      <c r="EG37" s="6"/>
      <c r="EH37" s="53"/>
      <c r="EI37" s="6"/>
      <c r="EJ37" s="6"/>
      <c r="EK37" s="6"/>
      <c r="EL37" s="6"/>
      <c r="EM37" s="6"/>
      <c r="EN37" s="6"/>
      <c r="EO37" s="6"/>
    </row>
    <row r="38" spans="1:145">
      <c r="A38" s="57"/>
      <c r="B38" s="6"/>
      <c r="C38" s="58"/>
      <c r="D38" s="6"/>
      <c r="E38" s="6"/>
      <c r="F38" s="6"/>
      <c r="G38" s="6"/>
      <c r="H38" s="6"/>
      <c r="I38" s="6"/>
      <c r="J38" s="6"/>
      <c r="K38" s="6"/>
      <c r="L38" s="6"/>
      <c r="M38" s="6"/>
      <c r="N38" s="6"/>
      <c r="O38" s="6"/>
      <c r="P38" s="6"/>
      <c r="Q38" s="6"/>
      <c r="R38" s="6"/>
      <c r="S38" s="53"/>
      <c r="T38" s="6"/>
      <c r="U38" s="6"/>
      <c r="V38" s="53"/>
      <c r="W38" s="6"/>
      <c r="X38" s="6"/>
      <c r="Y38" s="6"/>
      <c r="Z38" s="6"/>
      <c r="AA38" s="6"/>
      <c r="AB38" s="53"/>
      <c r="AC38" s="6"/>
      <c r="AD38" s="6"/>
      <c r="AE38" s="6"/>
      <c r="AF38" s="53"/>
      <c r="AG38" s="6"/>
      <c r="AH38" s="6"/>
      <c r="AI38" s="53"/>
      <c r="AJ38" s="6"/>
      <c r="AK38" s="6"/>
      <c r="AL38" s="53"/>
      <c r="AM38" s="6"/>
      <c r="AN38" s="6"/>
      <c r="AO38" s="6"/>
      <c r="AP38" s="53"/>
      <c r="AQ38" s="6"/>
      <c r="AR38" s="6"/>
      <c r="AS38" s="6"/>
      <c r="AT38" s="6"/>
      <c r="AU38" s="6"/>
      <c r="AV38" s="6"/>
      <c r="AW38" s="53"/>
      <c r="AX38" s="6"/>
      <c r="AY38" s="6"/>
      <c r="AZ38" s="6"/>
      <c r="BA38" s="6"/>
      <c r="BB38" s="6"/>
      <c r="BC38" s="6"/>
      <c r="BD38" s="6"/>
      <c r="BE38" s="6"/>
      <c r="BF38" s="53"/>
      <c r="BG38" s="6"/>
      <c r="BH38" s="6"/>
      <c r="BI38" s="6"/>
      <c r="BJ38" s="6"/>
      <c r="BK38" s="6"/>
      <c r="BL38" s="6"/>
      <c r="BM38" s="6"/>
      <c r="BN38" s="6"/>
      <c r="BO38" s="6"/>
      <c r="BP38" s="6"/>
      <c r="BQ38" s="6"/>
      <c r="BR38" s="6"/>
      <c r="BS38" s="6"/>
      <c r="BT38" s="6"/>
      <c r="BU38" s="6"/>
      <c r="BV38" s="6"/>
      <c r="BW38" s="6"/>
      <c r="BX38" s="53"/>
      <c r="BY38" s="6"/>
      <c r="BZ38" s="6"/>
      <c r="CA38" s="6"/>
      <c r="CB38" s="53"/>
      <c r="CC38" s="6"/>
      <c r="CD38" s="6"/>
      <c r="CE38" s="6"/>
      <c r="CF38" s="53"/>
      <c r="CG38" s="6"/>
      <c r="CH38" s="6"/>
      <c r="CI38" s="6"/>
      <c r="CJ38" s="6"/>
      <c r="CK38" s="53"/>
      <c r="CL38" s="6"/>
      <c r="CM38" s="6"/>
      <c r="CN38" s="53"/>
      <c r="CO38" s="6"/>
      <c r="CP38" s="6"/>
      <c r="CQ38" s="6"/>
      <c r="CR38" s="6"/>
      <c r="CS38" s="6"/>
      <c r="CT38" s="6"/>
      <c r="CU38" s="53"/>
      <c r="CV38" s="6"/>
      <c r="CW38" s="6"/>
      <c r="CX38" s="53"/>
      <c r="CY38" s="6"/>
      <c r="CZ38" s="6"/>
      <c r="DA38" s="53"/>
      <c r="DB38" s="6"/>
      <c r="DC38" s="53"/>
      <c r="DD38" s="6"/>
      <c r="DE38" s="53"/>
      <c r="DF38" s="6"/>
      <c r="DG38" s="6"/>
      <c r="DH38" s="6"/>
      <c r="DI38" s="6"/>
      <c r="DJ38" s="6"/>
      <c r="DK38" s="53"/>
      <c r="DL38" s="6"/>
      <c r="DM38" s="6"/>
      <c r="DN38" s="53"/>
      <c r="DO38" s="6"/>
      <c r="DP38" s="6"/>
      <c r="DQ38" s="6"/>
      <c r="DR38" s="6"/>
      <c r="DS38" s="6"/>
      <c r="DT38" s="53"/>
      <c r="DU38" s="6"/>
      <c r="DV38" s="6"/>
      <c r="DW38" s="6"/>
      <c r="DX38" s="6"/>
      <c r="DY38" s="53"/>
      <c r="DZ38" s="6"/>
      <c r="EA38" s="6"/>
      <c r="EB38" s="6"/>
      <c r="EC38" s="6"/>
      <c r="ED38" s="6"/>
      <c r="EE38" s="6"/>
      <c r="EF38" s="53"/>
      <c r="EG38" s="6"/>
      <c r="EH38" s="53"/>
      <c r="EI38" s="6"/>
      <c r="EJ38" s="6"/>
      <c r="EK38" s="6"/>
      <c r="EL38" s="6"/>
      <c r="EM38" s="6"/>
      <c r="EN38" s="6"/>
      <c r="EO38" s="6"/>
    </row>
    <row r="39" spans="1:145">
      <c r="A39" s="57"/>
      <c r="B39" s="6"/>
      <c r="C39" s="58"/>
      <c r="D39" s="6"/>
      <c r="E39" s="6"/>
      <c r="F39" s="6"/>
      <c r="G39" s="6"/>
      <c r="H39" s="6"/>
      <c r="I39" s="6"/>
      <c r="J39" s="6"/>
      <c r="K39" s="6"/>
      <c r="L39" s="6"/>
      <c r="M39" s="6"/>
      <c r="N39" s="6"/>
      <c r="O39" s="6"/>
      <c r="P39" s="6"/>
      <c r="Q39" s="6"/>
      <c r="R39" s="6"/>
      <c r="S39" s="53"/>
      <c r="T39" s="6"/>
      <c r="U39" s="6"/>
      <c r="V39" s="53"/>
      <c r="W39" s="6"/>
      <c r="X39" s="6"/>
      <c r="Y39" s="6"/>
      <c r="Z39" s="6"/>
      <c r="AA39" s="6"/>
      <c r="AB39" s="53"/>
      <c r="AC39" s="6"/>
      <c r="AD39" s="6"/>
      <c r="AE39" s="6"/>
      <c r="AF39" s="53"/>
      <c r="AG39" s="6"/>
      <c r="AH39" s="6"/>
      <c r="AI39" s="53"/>
      <c r="AJ39" s="6"/>
      <c r="AK39" s="6"/>
      <c r="AL39" s="53"/>
      <c r="AM39" s="6"/>
      <c r="AN39" s="6"/>
      <c r="AO39" s="6"/>
      <c r="AP39" s="53"/>
      <c r="AQ39" s="6"/>
      <c r="AR39" s="6"/>
      <c r="AS39" s="6"/>
      <c r="AT39" s="6"/>
      <c r="AU39" s="6"/>
      <c r="AV39" s="6"/>
      <c r="AW39" s="53"/>
      <c r="AX39" s="6"/>
      <c r="AY39" s="6"/>
      <c r="AZ39" s="6"/>
      <c r="BA39" s="6"/>
      <c r="BB39" s="6"/>
      <c r="BC39" s="6"/>
      <c r="BD39" s="6"/>
      <c r="BE39" s="6"/>
      <c r="BF39" s="53"/>
      <c r="BG39" s="6"/>
      <c r="BH39" s="6"/>
      <c r="BI39" s="6"/>
      <c r="BJ39" s="6"/>
      <c r="BK39" s="6"/>
      <c r="BL39" s="6"/>
      <c r="BM39" s="6"/>
      <c r="BN39" s="6"/>
      <c r="BO39" s="6"/>
      <c r="BP39" s="6"/>
      <c r="BQ39" s="6"/>
      <c r="BR39" s="6"/>
      <c r="BS39" s="6"/>
      <c r="BT39" s="6"/>
      <c r="BU39" s="6"/>
      <c r="BV39" s="6"/>
      <c r="BW39" s="6"/>
      <c r="BX39" s="53"/>
      <c r="BY39" s="6"/>
      <c r="BZ39" s="6"/>
      <c r="CA39" s="6"/>
      <c r="CB39" s="53"/>
      <c r="CC39" s="6"/>
      <c r="CD39" s="6"/>
      <c r="CE39" s="6"/>
      <c r="CF39" s="53"/>
      <c r="CG39" s="6"/>
      <c r="CH39" s="6"/>
      <c r="CI39" s="6"/>
      <c r="CJ39" s="6"/>
      <c r="CK39" s="53"/>
      <c r="CL39" s="6"/>
      <c r="CM39" s="6"/>
      <c r="CN39" s="53"/>
      <c r="CO39" s="6"/>
      <c r="CP39" s="6"/>
      <c r="CQ39" s="6"/>
      <c r="CR39" s="6"/>
      <c r="CS39" s="6"/>
      <c r="CT39" s="6"/>
      <c r="CU39" s="53"/>
      <c r="CV39" s="6"/>
      <c r="CW39" s="6"/>
      <c r="CX39" s="53"/>
      <c r="CY39" s="6"/>
      <c r="CZ39" s="6"/>
      <c r="DA39" s="53"/>
      <c r="DB39" s="6"/>
      <c r="DC39" s="53"/>
      <c r="DD39" s="6"/>
      <c r="DE39" s="53"/>
      <c r="DF39" s="6"/>
      <c r="DG39" s="6"/>
      <c r="DH39" s="6"/>
      <c r="DI39" s="6"/>
      <c r="DJ39" s="6"/>
      <c r="DK39" s="53"/>
      <c r="DL39" s="6"/>
      <c r="DM39" s="6"/>
      <c r="DN39" s="53"/>
      <c r="DO39" s="6"/>
      <c r="DP39" s="6"/>
      <c r="DQ39" s="6"/>
      <c r="DR39" s="6"/>
      <c r="DS39" s="6"/>
      <c r="DT39" s="53"/>
      <c r="DU39" s="6"/>
      <c r="DV39" s="6"/>
      <c r="DW39" s="6"/>
      <c r="DX39" s="6"/>
      <c r="DY39" s="53"/>
      <c r="DZ39" s="6"/>
      <c r="EA39" s="6"/>
      <c r="EB39" s="6"/>
      <c r="EC39" s="6"/>
      <c r="ED39" s="6"/>
      <c r="EE39" s="6"/>
      <c r="EF39" s="53"/>
      <c r="EG39" s="6"/>
      <c r="EH39" s="53"/>
      <c r="EI39" s="6"/>
      <c r="EJ39" s="6"/>
      <c r="EK39" s="6"/>
      <c r="EL39" s="6"/>
      <c r="EM39" s="6"/>
      <c r="EN39" s="6"/>
      <c r="EO39" s="6"/>
    </row>
    <row r="40" spans="1:145">
      <c r="A40" s="57"/>
      <c r="B40" s="6"/>
      <c r="C40" s="58"/>
      <c r="D40" s="6"/>
      <c r="E40" s="6"/>
      <c r="F40" s="6"/>
      <c r="G40" s="6"/>
      <c r="H40" s="6"/>
      <c r="I40" s="6"/>
      <c r="J40" s="6"/>
      <c r="K40" s="6"/>
      <c r="L40" s="6"/>
      <c r="M40" s="6"/>
      <c r="N40" s="6"/>
      <c r="O40" s="6"/>
      <c r="P40" s="6"/>
      <c r="Q40" s="6"/>
      <c r="R40" s="6"/>
      <c r="S40" s="53"/>
      <c r="T40" s="6"/>
      <c r="U40" s="6"/>
      <c r="V40" s="53"/>
      <c r="W40" s="6"/>
      <c r="X40" s="6"/>
      <c r="Y40" s="6"/>
      <c r="Z40" s="6"/>
      <c r="AA40" s="6"/>
      <c r="AB40" s="53"/>
      <c r="AC40" s="6"/>
      <c r="AD40" s="6"/>
      <c r="AE40" s="6"/>
      <c r="AF40" s="53"/>
      <c r="AG40" s="6"/>
      <c r="AH40" s="6"/>
      <c r="AI40" s="53"/>
      <c r="AJ40" s="6"/>
      <c r="AK40" s="6"/>
      <c r="AL40" s="53"/>
      <c r="AM40" s="6"/>
      <c r="AN40" s="6"/>
      <c r="AO40" s="6"/>
      <c r="AP40" s="53"/>
      <c r="AQ40" s="6"/>
      <c r="AR40" s="6"/>
      <c r="AS40" s="6"/>
      <c r="AT40" s="6"/>
      <c r="AU40" s="6"/>
      <c r="AV40" s="6"/>
      <c r="AW40" s="53"/>
      <c r="AX40" s="6"/>
      <c r="AY40" s="6"/>
      <c r="AZ40" s="6"/>
      <c r="BA40" s="6"/>
      <c r="BB40" s="6"/>
      <c r="BC40" s="6"/>
      <c r="BD40" s="6"/>
      <c r="BE40" s="6"/>
      <c r="BF40" s="53"/>
      <c r="BG40" s="6"/>
      <c r="BH40" s="6"/>
      <c r="BI40" s="6"/>
      <c r="BJ40" s="6"/>
      <c r="BK40" s="6"/>
      <c r="BL40" s="6"/>
      <c r="BM40" s="6"/>
      <c r="BN40" s="6"/>
      <c r="BO40" s="6"/>
      <c r="BP40" s="6"/>
      <c r="BQ40" s="6"/>
      <c r="BR40" s="6"/>
      <c r="BS40" s="6"/>
      <c r="BT40" s="6"/>
      <c r="BU40" s="6"/>
      <c r="BV40" s="6"/>
      <c r="BW40" s="6"/>
      <c r="BX40" s="53"/>
      <c r="BY40" s="6"/>
      <c r="BZ40" s="6"/>
      <c r="CA40" s="6"/>
      <c r="CB40" s="53"/>
      <c r="CC40" s="6"/>
      <c r="CD40" s="6"/>
      <c r="CE40" s="6"/>
      <c r="CF40" s="53"/>
      <c r="CG40" s="6"/>
      <c r="CH40" s="6"/>
      <c r="CI40" s="6"/>
      <c r="CJ40" s="6"/>
      <c r="CK40" s="53"/>
      <c r="CL40" s="6"/>
      <c r="CM40" s="6"/>
      <c r="CN40" s="53"/>
      <c r="CO40" s="6"/>
      <c r="CP40" s="6"/>
      <c r="CQ40" s="6"/>
      <c r="CR40" s="6"/>
      <c r="CS40" s="6"/>
      <c r="CT40" s="6"/>
      <c r="CU40" s="53"/>
      <c r="CV40" s="6"/>
      <c r="CW40" s="6"/>
      <c r="CX40" s="53"/>
      <c r="CY40" s="6"/>
      <c r="CZ40" s="6"/>
      <c r="DA40" s="53"/>
      <c r="DB40" s="6"/>
      <c r="DC40" s="53"/>
      <c r="DD40" s="6"/>
      <c r="DE40" s="53"/>
      <c r="DF40" s="6"/>
      <c r="DG40" s="6"/>
      <c r="DH40" s="6"/>
      <c r="DI40" s="6"/>
      <c r="DJ40" s="6"/>
      <c r="DK40" s="53"/>
      <c r="DL40" s="6"/>
      <c r="DM40" s="6"/>
      <c r="DN40" s="53"/>
      <c r="DO40" s="6"/>
      <c r="DP40" s="6"/>
      <c r="DQ40" s="6"/>
      <c r="DR40" s="6"/>
      <c r="DS40" s="6"/>
      <c r="DT40" s="53"/>
      <c r="DU40" s="6"/>
      <c r="DV40" s="6"/>
      <c r="DW40" s="6"/>
      <c r="DX40" s="6"/>
      <c r="DY40" s="53"/>
      <c r="DZ40" s="6"/>
      <c r="EA40" s="6"/>
      <c r="EB40" s="6"/>
      <c r="EC40" s="6"/>
      <c r="ED40" s="6"/>
      <c r="EE40" s="6"/>
      <c r="EF40" s="53"/>
      <c r="EG40" s="6"/>
      <c r="EH40" s="53"/>
      <c r="EI40" s="6"/>
      <c r="EJ40" s="6"/>
      <c r="EK40" s="6"/>
      <c r="EL40" s="6"/>
      <c r="EM40" s="6"/>
      <c r="EN40" s="6"/>
      <c r="EO40" s="6"/>
    </row>
    <row r="41" spans="1:145">
      <c r="A41" s="57"/>
      <c r="B41" s="6"/>
      <c r="C41" s="58"/>
      <c r="D41" s="6"/>
      <c r="E41" s="6"/>
      <c r="F41" s="6"/>
      <c r="G41" s="6"/>
      <c r="H41" s="6"/>
      <c r="I41" s="6"/>
      <c r="J41" s="6"/>
      <c r="K41" s="6"/>
      <c r="L41" s="6"/>
      <c r="M41" s="6"/>
      <c r="N41" s="6"/>
      <c r="O41" s="6"/>
      <c r="P41" s="6"/>
      <c r="Q41" s="6"/>
      <c r="R41" s="6"/>
      <c r="S41" s="53"/>
      <c r="T41" s="6"/>
      <c r="U41" s="6"/>
      <c r="V41" s="53"/>
      <c r="W41" s="6"/>
      <c r="X41" s="6"/>
      <c r="Y41" s="6"/>
      <c r="Z41" s="6"/>
      <c r="AA41" s="6"/>
      <c r="AB41" s="53"/>
      <c r="AC41" s="6"/>
      <c r="AD41" s="6"/>
      <c r="AE41" s="6"/>
      <c r="AF41" s="53"/>
      <c r="AG41" s="6"/>
      <c r="AH41" s="6"/>
      <c r="AI41" s="53"/>
      <c r="AJ41" s="6"/>
      <c r="AK41" s="6"/>
      <c r="AL41" s="53"/>
      <c r="AM41" s="6"/>
      <c r="AN41" s="6"/>
      <c r="AO41" s="6"/>
      <c r="AP41" s="53"/>
      <c r="AQ41" s="6"/>
      <c r="AR41" s="6"/>
      <c r="AS41" s="6"/>
      <c r="AT41" s="6"/>
      <c r="AU41" s="6"/>
      <c r="AV41" s="6"/>
      <c r="AW41" s="53"/>
      <c r="AX41" s="6"/>
      <c r="AY41" s="6"/>
      <c r="AZ41" s="6"/>
      <c r="BA41" s="6"/>
      <c r="BB41" s="6"/>
      <c r="BC41" s="6"/>
      <c r="BD41" s="6"/>
      <c r="BE41" s="6"/>
      <c r="BF41" s="53"/>
      <c r="BG41" s="6"/>
      <c r="BH41" s="6"/>
      <c r="BI41" s="6"/>
      <c r="BJ41" s="6"/>
      <c r="BK41" s="6"/>
      <c r="BL41" s="6"/>
      <c r="BM41" s="6"/>
      <c r="BN41" s="6"/>
      <c r="BO41" s="6"/>
      <c r="BP41" s="6"/>
      <c r="BQ41" s="6"/>
      <c r="BR41" s="6"/>
      <c r="BS41" s="6"/>
      <c r="BT41" s="6"/>
      <c r="BU41" s="6"/>
      <c r="BV41" s="6"/>
      <c r="BW41" s="6"/>
      <c r="BX41" s="53"/>
      <c r="BY41" s="6"/>
      <c r="BZ41" s="6"/>
      <c r="CA41" s="6"/>
      <c r="CB41" s="53"/>
      <c r="CC41" s="6"/>
      <c r="CD41" s="6"/>
      <c r="CE41" s="6"/>
      <c r="CF41" s="53"/>
      <c r="CG41" s="6"/>
      <c r="CH41" s="6"/>
      <c r="CI41" s="6"/>
      <c r="CJ41" s="6"/>
      <c r="CK41" s="53"/>
      <c r="CL41" s="6"/>
      <c r="CM41" s="6"/>
      <c r="CN41" s="53"/>
      <c r="CO41" s="6"/>
      <c r="CP41" s="6"/>
      <c r="CQ41" s="6"/>
      <c r="CR41" s="6"/>
      <c r="CS41" s="6"/>
      <c r="CT41" s="6"/>
      <c r="CU41" s="53"/>
      <c r="CV41" s="6"/>
      <c r="CW41" s="6"/>
      <c r="CX41" s="53"/>
      <c r="CY41" s="6"/>
      <c r="CZ41" s="6"/>
      <c r="DA41" s="53"/>
      <c r="DB41" s="6"/>
      <c r="DC41" s="53"/>
      <c r="DD41" s="6"/>
      <c r="DE41" s="53"/>
      <c r="DF41" s="6"/>
      <c r="DG41" s="6"/>
      <c r="DH41" s="6"/>
      <c r="DI41" s="6"/>
      <c r="DJ41" s="6"/>
      <c r="DK41" s="53"/>
      <c r="DL41" s="6"/>
      <c r="DM41" s="6"/>
      <c r="DN41" s="53"/>
      <c r="DO41" s="6"/>
      <c r="DP41" s="6"/>
      <c r="DQ41" s="6"/>
      <c r="DR41" s="6"/>
      <c r="DS41" s="6"/>
      <c r="DT41" s="53"/>
      <c r="DU41" s="6"/>
      <c r="DV41" s="6"/>
      <c r="DW41" s="6"/>
      <c r="DX41" s="6"/>
      <c r="DY41" s="53"/>
      <c r="DZ41" s="6"/>
      <c r="EA41" s="6"/>
      <c r="EB41" s="6"/>
      <c r="EC41" s="6"/>
      <c r="ED41" s="6"/>
      <c r="EE41" s="6"/>
      <c r="EF41" s="53"/>
      <c r="EG41" s="6"/>
      <c r="EH41" s="53"/>
      <c r="EI41" s="6"/>
      <c r="EJ41" s="6"/>
      <c r="EK41" s="6"/>
      <c r="EL41" s="6"/>
      <c r="EM41" s="6"/>
      <c r="EN41" s="6"/>
      <c r="EO41" s="6"/>
    </row>
    <row r="42" spans="1:145">
      <c r="A42" s="57"/>
      <c r="B42" s="6"/>
      <c r="C42" s="58"/>
      <c r="D42" s="6"/>
      <c r="E42" s="6"/>
      <c r="F42" s="6"/>
      <c r="G42" s="6"/>
      <c r="H42" s="6"/>
      <c r="I42" s="6"/>
      <c r="J42" s="6"/>
      <c r="K42" s="6"/>
      <c r="L42" s="6"/>
      <c r="M42" s="6"/>
      <c r="N42" s="6"/>
      <c r="O42" s="6"/>
      <c r="P42" s="6"/>
      <c r="Q42" s="6"/>
      <c r="R42" s="6"/>
      <c r="S42" s="53"/>
      <c r="T42" s="6"/>
      <c r="U42" s="6"/>
      <c r="V42" s="53"/>
      <c r="W42" s="6"/>
      <c r="X42" s="6"/>
      <c r="Y42" s="6"/>
      <c r="Z42" s="6"/>
      <c r="AA42" s="6"/>
      <c r="AB42" s="53"/>
      <c r="AC42" s="6"/>
      <c r="AD42" s="6"/>
      <c r="AE42" s="6"/>
      <c r="AF42" s="53"/>
      <c r="AG42" s="6"/>
      <c r="AH42" s="6"/>
      <c r="AI42" s="53"/>
      <c r="AJ42" s="6"/>
      <c r="AK42" s="6"/>
      <c r="AL42" s="53"/>
      <c r="AM42" s="6"/>
      <c r="AN42" s="6"/>
      <c r="AO42" s="6"/>
      <c r="AP42" s="53"/>
      <c r="AQ42" s="6"/>
      <c r="AR42" s="6"/>
      <c r="AS42" s="6"/>
      <c r="AT42" s="6"/>
      <c r="AU42" s="6"/>
      <c r="AV42" s="6"/>
      <c r="AW42" s="53"/>
      <c r="AX42" s="6"/>
      <c r="AY42" s="6"/>
      <c r="AZ42" s="6"/>
      <c r="BA42" s="6"/>
      <c r="BB42" s="6"/>
      <c r="BC42" s="6"/>
      <c r="BD42" s="6"/>
      <c r="BE42" s="6"/>
      <c r="BF42" s="53"/>
      <c r="BG42" s="6"/>
      <c r="BH42" s="6"/>
      <c r="BI42" s="6"/>
      <c r="BJ42" s="6"/>
      <c r="BK42" s="6"/>
      <c r="BL42" s="6"/>
      <c r="BM42" s="6"/>
      <c r="BN42" s="6"/>
      <c r="BO42" s="6"/>
      <c r="BP42" s="6"/>
      <c r="BQ42" s="6"/>
      <c r="BR42" s="6"/>
      <c r="BS42" s="6"/>
      <c r="BT42" s="6"/>
      <c r="BU42" s="6"/>
      <c r="BV42" s="6"/>
      <c r="BW42" s="6"/>
      <c r="BX42" s="53"/>
      <c r="BY42" s="6"/>
      <c r="BZ42" s="6"/>
      <c r="CA42" s="6"/>
      <c r="CB42" s="53"/>
      <c r="CC42" s="6"/>
      <c r="CD42" s="6"/>
      <c r="CE42" s="6"/>
      <c r="CF42" s="53"/>
      <c r="CG42" s="6"/>
      <c r="CH42" s="6"/>
      <c r="CI42" s="6"/>
      <c r="CJ42" s="6"/>
      <c r="CK42" s="53"/>
      <c r="CL42" s="6"/>
      <c r="CM42" s="6"/>
      <c r="CN42" s="53"/>
      <c r="CO42" s="6"/>
      <c r="CP42" s="6"/>
      <c r="CQ42" s="6"/>
      <c r="CR42" s="6"/>
      <c r="CS42" s="6"/>
      <c r="CT42" s="6"/>
      <c r="CU42" s="53"/>
      <c r="CV42" s="6"/>
      <c r="CW42" s="6"/>
      <c r="CX42" s="53"/>
      <c r="CY42" s="6"/>
      <c r="CZ42" s="6"/>
      <c r="DA42" s="53"/>
      <c r="DB42" s="6"/>
      <c r="DC42" s="53"/>
      <c r="DD42" s="6"/>
      <c r="DE42" s="53"/>
      <c r="DF42" s="6"/>
      <c r="DG42" s="6"/>
      <c r="DH42" s="6"/>
      <c r="DI42" s="6"/>
      <c r="DJ42" s="6"/>
      <c r="DK42" s="53"/>
      <c r="DL42" s="6"/>
      <c r="DM42" s="6"/>
      <c r="DN42" s="53"/>
      <c r="DO42" s="6"/>
      <c r="DP42" s="6"/>
      <c r="DQ42" s="6"/>
      <c r="DR42" s="6"/>
      <c r="DS42" s="6"/>
      <c r="DT42" s="53"/>
      <c r="DU42" s="6"/>
      <c r="DV42" s="6"/>
      <c r="DW42" s="6"/>
      <c r="DX42" s="6"/>
      <c r="DY42" s="53"/>
      <c r="DZ42" s="6"/>
      <c r="EA42" s="6"/>
      <c r="EB42" s="6"/>
      <c r="EC42" s="6"/>
      <c r="ED42" s="6"/>
      <c r="EE42" s="6"/>
      <c r="EF42" s="53"/>
      <c r="EG42" s="6"/>
      <c r="EH42" s="53"/>
      <c r="EI42" s="6"/>
      <c r="EJ42" s="6"/>
      <c r="EK42" s="6"/>
      <c r="EL42" s="6"/>
      <c r="EM42" s="6"/>
      <c r="EN42" s="6"/>
      <c r="EO42" s="6"/>
    </row>
    <row r="43" spans="1:145">
      <c r="A43" s="57"/>
      <c r="B43" s="6"/>
      <c r="C43" s="58"/>
      <c r="D43" s="6"/>
      <c r="E43" s="6"/>
      <c r="F43" s="6"/>
      <c r="G43" s="6"/>
      <c r="H43" s="6"/>
      <c r="I43" s="6"/>
      <c r="J43" s="6"/>
      <c r="K43" s="6"/>
      <c r="L43" s="6"/>
      <c r="M43" s="6"/>
      <c r="N43" s="6"/>
      <c r="O43" s="6"/>
      <c r="P43" s="6"/>
      <c r="Q43" s="6"/>
      <c r="R43" s="6"/>
      <c r="S43" s="53"/>
      <c r="T43" s="6"/>
      <c r="U43" s="6"/>
      <c r="V43" s="53"/>
      <c r="W43" s="6"/>
      <c r="X43" s="6"/>
      <c r="Y43" s="6"/>
      <c r="Z43" s="6"/>
      <c r="AA43" s="6"/>
      <c r="AB43" s="53"/>
      <c r="AC43" s="6"/>
      <c r="AD43" s="6"/>
      <c r="AE43" s="6"/>
      <c r="AF43" s="53"/>
      <c r="AG43" s="6"/>
      <c r="AH43" s="6"/>
      <c r="AI43" s="53"/>
      <c r="AJ43" s="6"/>
      <c r="AK43" s="6"/>
      <c r="AL43" s="53"/>
      <c r="AM43" s="6"/>
      <c r="AN43" s="6"/>
      <c r="AO43" s="6"/>
      <c r="AP43" s="53"/>
      <c r="AQ43" s="6"/>
      <c r="AR43" s="6"/>
      <c r="AS43" s="6"/>
      <c r="AT43" s="6"/>
      <c r="AU43" s="6"/>
      <c r="AV43" s="6"/>
      <c r="AW43" s="53"/>
      <c r="AX43" s="6"/>
      <c r="AY43" s="6"/>
      <c r="AZ43" s="6"/>
      <c r="BA43" s="6"/>
      <c r="BB43" s="6"/>
      <c r="BC43" s="6"/>
      <c r="BD43" s="6"/>
      <c r="BE43" s="6"/>
      <c r="BF43" s="53"/>
      <c r="BG43" s="6"/>
      <c r="BH43" s="6"/>
      <c r="BI43" s="6"/>
      <c r="BJ43" s="6"/>
      <c r="BK43" s="6"/>
      <c r="BL43" s="6"/>
      <c r="BM43" s="6"/>
      <c r="BN43" s="6"/>
      <c r="BO43" s="6"/>
      <c r="BP43" s="6"/>
      <c r="BQ43" s="6"/>
      <c r="BR43" s="6"/>
      <c r="BS43" s="6"/>
      <c r="BT43" s="6"/>
      <c r="BU43" s="6"/>
      <c r="BV43" s="6"/>
      <c r="BW43" s="6"/>
      <c r="BX43" s="53"/>
      <c r="BY43" s="6"/>
      <c r="BZ43" s="6"/>
      <c r="CA43" s="6"/>
      <c r="CB43" s="53"/>
      <c r="CC43" s="6"/>
      <c r="CD43" s="6"/>
      <c r="CE43" s="6"/>
      <c r="CF43" s="53"/>
      <c r="CG43" s="6"/>
      <c r="CH43" s="6"/>
      <c r="CI43" s="6"/>
      <c r="CJ43" s="6"/>
      <c r="CK43" s="53"/>
      <c r="CL43" s="6"/>
      <c r="CM43" s="6"/>
      <c r="CN43" s="53"/>
      <c r="CO43" s="6"/>
      <c r="CP43" s="6"/>
      <c r="CQ43" s="6"/>
      <c r="CR43" s="6"/>
      <c r="CS43" s="6"/>
      <c r="CT43" s="6"/>
      <c r="CU43" s="53"/>
      <c r="CV43" s="6"/>
      <c r="CW43" s="6"/>
      <c r="CX43" s="53"/>
      <c r="CY43" s="6"/>
      <c r="CZ43" s="6"/>
      <c r="DA43" s="53"/>
      <c r="DB43" s="6"/>
      <c r="DC43" s="53"/>
      <c r="DD43" s="6"/>
      <c r="DE43" s="53"/>
      <c r="DF43" s="6"/>
      <c r="DG43" s="6"/>
      <c r="DH43" s="6"/>
      <c r="DI43" s="6"/>
      <c r="DJ43" s="6"/>
      <c r="DK43" s="53"/>
      <c r="DL43" s="6"/>
      <c r="DM43" s="6"/>
      <c r="DN43" s="53"/>
      <c r="DO43" s="6"/>
      <c r="DP43" s="6"/>
      <c r="DQ43" s="6"/>
      <c r="DR43" s="6"/>
      <c r="DS43" s="6"/>
      <c r="DT43" s="53"/>
      <c r="DU43" s="6"/>
      <c r="DV43" s="6"/>
      <c r="DW43" s="6"/>
      <c r="DX43" s="6"/>
      <c r="DY43" s="53"/>
      <c r="DZ43" s="6"/>
      <c r="EA43" s="6"/>
      <c r="EB43" s="6"/>
      <c r="EC43" s="6"/>
      <c r="ED43" s="6"/>
      <c r="EE43" s="6"/>
      <c r="EF43" s="53"/>
      <c r="EG43" s="6"/>
      <c r="EH43" s="53"/>
      <c r="EI43" s="6"/>
      <c r="EJ43" s="6"/>
      <c r="EK43" s="6"/>
      <c r="EL43" s="6"/>
      <c r="EM43" s="6"/>
      <c r="EN43" s="6"/>
      <c r="EO43" s="6"/>
    </row>
    <row r="44" spans="1:145">
      <c r="A44" s="57"/>
      <c r="B44" s="6"/>
      <c r="C44" s="58"/>
      <c r="D44" s="6"/>
      <c r="E44" s="6"/>
      <c r="F44" s="6"/>
      <c r="G44" s="6"/>
      <c r="H44" s="6"/>
      <c r="I44" s="6"/>
      <c r="J44" s="6"/>
      <c r="K44" s="6"/>
      <c r="L44" s="6"/>
      <c r="M44" s="6"/>
      <c r="N44" s="6"/>
      <c r="O44" s="6"/>
      <c r="P44" s="6"/>
      <c r="Q44" s="6"/>
      <c r="R44" s="6"/>
      <c r="S44" s="53"/>
      <c r="T44" s="6"/>
      <c r="U44" s="6"/>
      <c r="V44" s="53"/>
      <c r="W44" s="6"/>
      <c r="X44" s="6"/>
      <c r="Y44" s="6"/>
      <c r="Z44" s="6"/>
      <c r="AA44" s="6"/>
      <c r="AB44" s="53"/>
      <c r="AC44" s="6"/>
      <c r="AD44" s="6"/>
      <c r="AE44" s="6"/>
      <c r="AF44" s="53"/>
      <c r="AG44" s="6"/>
      <c r="AH44" s="6"/>
      <c r="AI44" s="53"/>
      <c r="AJ44" s="6"/>
      <c r="AK44" s="6"/>
      <c r="AL44" s="53"/>
      <c r="AM44" s="6"/>
      <c r="AN44" s="6"/>
      <c r="AO44" s="6"/>
      <c r="AP44" s="53"/>
      <c r="AQ44" s="6"/>
      <c r="AR44" s="6"/>
      <c r="AS44" s="6"/>
      <c r="AT44" s="6"/>
      <c r="AU44" s="6"/>
      <c r="AV44" s="6"/>
      <c r="AW44" s="53"/>
      <c r="AX44" s="6"/>
      <c r="AY44" s="6"/>
      <c r="AZ44" s="6"/>
      <c r="BA44" s="6"/>
      <c r="BB44" s="6"/>
      <c r="BC44" s="6"/>
      <c r="BD44" s="6"/>
      <c r="BE44" s="6"/>
      <c r="BF44" s="53"/>
      <c r="BG44" s="6"/>
      <c r="BH44" s="6"/>
      <c r="BI44" s="6"/>
      <c r="BJ44" s="6"/>
      <c r="BK44" s="6"/>
      <c r="BL44" s="6"/>
      <c r="BM44" s="6"/>
      <c r="BN44" s="6"/>
      <c r="BO44" s="6"/>
      <c r="BP44" s="6"/>
      <c r="BQ44" s="6"/>
      <c r="BR44" s="6"/>
      <c r="BS44" s="6"/>
      <c r="BT44" s="6"/>
      <c r="BU44" s="6"/>
      <c r="BV44" s="6"/>
      <c r="BW44" s="6"/>
      <c r="BX44" s="53"/>
      <c r="BY44" s="6"/>
      <c r="BZ44" s="6"/>
      <c r="CA44" s="6"/>
      <c r="CB44" s="53"/>
      <c r="CC44" s="6"/>
      <c r="CD44" s="6"/>
      <c r="CE44" s="6"/>
      <c r="CF44" s="53"/>
      <c r="CG44" s="6"/>
      <c r="CH44" s="6"/>
      <c r="CI44" s="6"/>
      <c r="CJ44" s="6"/>
      <c r="CK44" s="53"/>
      <c r="CL44" s="6"/>
      <c r="CM44" s="6"/>
      <c r="CN44" s="53"/>
      <c r="CO44" s="6"/>
      <c r="CP44" s="6"/>
      <c r="CQ44" s="6"/>
      <c r="CR44" s="6"/>
      <c r="CS44" s="6"/>
      <c r="CT44" s="6"/>
      <c r="CU44" s="53"/>
      <c r="CV44" s="6"/>
      <c r="CW44" s="6"/>
      <c r="CX44" s="53"/>
      <c r="CY44" s="6"/>
      <c r="CZ44" s="6"/>
      <c r="DA44" s="53"/>
      <c r="DB44" s="6"/>
      <c r="DC44" s="53"/>
      <c r="DD44" s="6"/>
      <c r="DE44" s="53"/>
      <c r="DF44" s="6"/>
      <c r="DG44" s="6"/>
      <c r="DH44" s="6"/>
      <c r="DI44" s="6"/>
      <c r="DJ44" s="6"/>
      <c r="DK44" s="53"/>
      <c r="DL44" s="6"/>
      <c r="DM44" s="6"/>
      <c r="DN44" s="53"/>
      <c r="DO44" s="6"/>
      <c r="DP44" s="6"/>
      <c r="DQ44" s="6"/>
      <c r="DR44" s="6"/>
      <c r="DS44" s="6"/>
      <c r="DT44" s="53"/>
      <c r="DU44" s="6"/>
      <c r="DV44" s="6"/>
      <c r="DW44" s="6"/>
      <c r="DX44" s="6"/>
      <c r="DY44" s="53"/>
      <c r="DZ44" s="6"/>
      <c r="EA44" s="6"/>
      <c r="EB44" s="6"/>
      <c r="EC44" s="6"/>
      <c r="ED44" s="6"/>
      <c r="EE44" s="6"/>
      <c r="EF44" s="53"/>
      <c r="EG44" s="6"/>
      <c r="EH44" s="53"/>
      <c r="EI44" s="6"/>
      <c r="EJ44" s="6"/>
      <c r="EK44" s="6"/>
      <c r="EL44" s="6"/>
      <c r="EM44" s="6"/>
      <c r="EN44" s="6"/>
      <c r="EO44" s="6"/>
    </row>
    <row r="45" spans="1:145">
      <c r="A45" s="57"/>
      <c r="B45" s="6"/>
      <c r="C45" s="58"/>
      <c r="D45" s="6"/>
      <c r="E45" s="6"/>
      <c r="F45" s="6"/>
      <c r="G45" s="6"/>
      <c r="H45" s="6"/>
      <c r="I45" s="6"/>
      <c r="J45" s="6"/>
      <c r="K45" s="6"/>
      <c r="L45" s="6"/>
      <c r="M45" s="6"/>
      <c r="N45" s="6"/>
      <c r="O45" s="6"/>
      <c r="P45" s="6"/>
      <c r="Q45" s="6"/>
      <c r="R45" s="6"/>
      <c r="S45" s="53"/>
      <c r="T45" s="6"/>
      <c r="U45" s="6"/>
      <c r="V45" s="53"/>
      <c r="W45" s="6"/>
      <c r="X45" s="6"/>
      <c r="Y45" s="6"/>
      <c r="Z45" s="6"/>
      <c r="AA45" s="6"/>
      <c r="AB45" s="53"/>
      <c r="AC45" s="6"/>
      <c r="AD45" s="6"/>
      <c r="AE45" s="6"/>
      <c r="AF45" s="53"/>
      <c r="AG45" s="6"/>
      <c r="AH45" s="6"/>
      <c r="AI45" s="53"/>
      <c r="AJ45" s="6"/>
      <c r="AK45" s="6"/>
      <c r="AL45" s="53"/>
      <c r="AM45" s="6"/>
      <c r="AN45" s="6"/>
      <c r="AO45" s="6"/>
      <c r="AP45" s="53"/>
      <c r="AQ45" s="6"/>
      <c r="AR45" s="6"/>
      <c r="AS45" s="6"/>
      <c r="AT45" s="6"/>
      <c r="AU45" s="6"/>
      <c r="AV45" s="6"/>
      <c r="AW45" s="53"/>
      <c r="AX45" s="6"/>
      <c r="AY45" s="6"/>
      <c r="AZ45" s="6"/>
      <c r="BA45" s="6"/>
      <c r="BB45" s="6"/>
      <c r="BC45" s="6"/>
      <c r="BD45" s="6"/>
      <c r="BE45" s="6"/>
      <c r="BF45" s="53"/>
      <c r="BG45" s="6"/>
      <c r="BH45" s="6"/>
      <c r="BI45" s="6"/>
      <c r="BJ45" s="6"/>
      <c r="BK45" s="6"/>
      <c r="BL45" s="6"/>
      <c r="BM45" s="6"/>
      <c r="BN45" s="6"/>
      <c r="BO45" s="6"/>
      <c r="BP45" s="6"/>
      <c r="BQ45" s="6"/>
      <c r="BR45" s="6"/>
      <c r="BS45" s="6"/>
      <c r="BT45" s="6"/>
      <c r="BU45" s="6"/>
      <c r="BV45" s="6"/>
      <c r="BW45" s="6"/>
      <c r="BX45" s="53"/>
      <c r="BY45" s="6"/>
      <c r="BZ45" s="6"/>
      <c r="CA45" s="6"/>
      <c r="CB45" s="53"/>
      <c r="CC45" s="6"/>
      <c r="CD45" s="6"/>
      <c r="CE45" s="6"/>
      <c r="CF45" s="53"/>
      <c r="CG45" s="6"/>
      <c r="CH45" s="6"/>
      <c r="CI45" s="6"/>
      <c r="CJ45" s="6"/>
      <c r="CK45" s="53"/>
      <c r="CL45" s="6"/>
      <c r="CM45" s="6"/>
      <c r="CN45" s="53"/>
      <c r="CO45" s="6"/>
      <c r="CP45" s="6"/>
      <c r="CQ45" s="6"/>
      <c r="CR45" s="6"/>
      <c r="CS45" s="6"/>
      <c r="CT45" s="6"/>
      <c r="CU45" s="53"/>
      <c r="CV45" s="6"/>
      <c r="CW45" s="6"/>
      <c r="CX45" s="53"/>
      <c r="CY45" s="6"/>
      <c r="CZ45" s="6"/>
      <c r="DA45" s="53"/>
      <c r="DB45" s="6"/>
      <c r="DC45" s="53"/>
      <c r="DD45" s="6"/>
      <c r="DE45" s="53"/>
      <c r="DF45" s="6"/>
      <c r="DG45" s="6"/>
      <c r="DH45" s="6"/>
      <c r="DI45" s="6"/>
      <c r="DJ45" s="6"/>
      <c r="DK45" s="53"/>
      <c r="DL45" s="6"/>
      <c r="DM45" s="6"/>
      <c r="DN45" s="53"/>
      <c r="DO45" s="6"/>
      <c r="DP45" s="6"/>
      <c r="DQ45" s="6"/>
      <c r="DR45" s="6"/>
      <c r="DS45" s="6"/>
      <c r="DT45" s="53"/>
      <c r="DU45" s="6"/>
      <c r="DV45" s="6"/>
      <c r="DW45" s="6"/>
      <c r="DX45" s="6"/>
      <c r="DY45" s="53"/>
      <c r="DZ45" s="6"/>
      <c r="EA45" s="6"/>
      <c r="EB45" s="6"/>
      <c r="EC45" s="6"/>
      <c r="ED45" s="6"/>
      <c r="EE45" s="6"/>
      <c r="EF45" s="53"/>
      <c r="EG45" s="6"/>
      <c r="EH45" s="53"/>
      <c r="EI45" s="6"/>
      <c r="EJ45" s="6"/>
      <c r="EK45" s="6"/>
      <c r="EL45" s="6"/>
      <c r="EM45" s="6"/>
      <c r="EN45" s="6"/>
      <c r="EO45" s="6"/>
    </row>
    <row r="46" spans="1:145">
      <c r="A46" s="57"/>
      <c r="B46" s="6"/>
      <c r="C46" s="58"/>
      <c r="D46" s="6"/>
      <c r="E46" s="6"/>
      <c r="F46" s="6"/>
      <c r="G46" s="6"/>
      <c r="H46" s="6"/>
      <c r="I46" s="6"/>
      <c r="J46" s="6"/>
      <c r="K46" s="6"/>
      <c r="L46" s="6"/>
      <c r="M46" s="6"/>
      <c r="N46" s="6"/>
      <c r="O46" s="6"/>
      <c r="P46" s="6"/>
      <c r="Q46" s="6"/>
      <c r="R46" s="6"/>
      <c r="S46" s="53"/>
      <c r="T46" s="6"/>
      <c r="U46" s="6"/>
      <c r="V46" s="53"/>
      <c r="W46" s="6"/>
      <c r="X46" s="6"/>
      <c r="Y46" s="6"/>
      <c r="Z46" s="6"/>
      <c r="AA46" s="6"/>
      <c r="AB46" s="53"/>
      <c r="AC46" s="6"/>
      <c r="AD46" s="6"/>
      <c r="AE46" s="6"/>
      <c r="AF46" s="53"/>
      <c r="AG46" s="6"/>
      <c r="AH46" s="6"/>
      <c r="AI46" s="53"/>
      <c r="AJ46" s="6"/>
      <c r="AK46" s="6"/>
      <c r="AL46" s="53"/>
      <c r="AM46" s="6"/>
      <c r="AN46" s="6"/>
      <c r="AO46" s="6"/>
      <c r="AP46" s="53"/>
      <c r="AQ46" s="6"/>
      <c r="AR46" s="6"/>
      <c r="AS46" s="6"/>
      <c r="AT46" s="6"/>
      <c r="AU46" s="6"/>
      <c r="AV46" s="6"/>
      <c r="AW46" s="53"/>
      <c r="AX46" s="6"/>
      <c r="AY46" s="6"/>
      <c r="AZ46" s="6"/>
      <c r="BA46" s="6"/>
      <c r="BB46" s="6"/>
      <c r="BC46" s="6"/>
      <c r="BD46" s="6"/>
      <c r="BE46" s="6"/>
      <c r="BF46" s="53"/>
      <c r="BG46" s="6"/>
      <c r="BH46" s="6"/>
      <c r="BI46" s="6"/>
      <c r="BJ46" s="6"/>
      <c r="BK46" s="6"/>
      <c r="BL46" s="6"/>
      <c r="BM46" s="6"/>
      <c r="BN46" s="6"/>
      <c r="BO46" s="6"/>
      <c r="BP46" s="6"/>
      <c r="BQ46" s="6"/>
      <c r="BR46" s="6"/>
      <c r="BS46" s="6"/>
      <c r="BT46" s="6"/>
      <c r="BU46" s="6"/>
      <c r="BV46" s="6"/>
      <c r="BW46" s="6"/>
      <c r="BX46" s="53"/>
      <c r="BY46" s="6"/>
      <c r="BZ46" s="6"/>
      <c r="CA46" s="6"/>
      <c r="CB46" s="53"/>
      <c r="CC46" s="6"/>
      <c r="CD46" s="6"/>
      <c r="CE46" s="6"/>
      <c r="CF46" s="53"/>
      <c r="CG46" s="6"/>
      <c r="CH46" s="6"/>
      <c r="CI46" s="6"/>
      <c r="CJ46" s="6"/>
      <c r="CK46" s="53"/>
      <c r="CL46" s="6"/>
      <c r="CM46" s="6"/>
      <c r="CN46" s="53"/>
      <c r="CO46" s="6"/>
      <c r="CP46" s="6"/>
      <c r="CQ46" s="6"/>
      <c r="CR46" s="6"/>
      <c r="CS46" s="6"/>
      <c r="CT46" s="6"/>
      <c r="CU46" s="53"/>
      <c r="CV46" s="6"/>
      <c r="CW46" s="6"/>
      <c r="CX46" s="53"/>
      <c r="CY46" s="6"/>
      <c r="CZ46" s="6"/>
      <c r="DA46" s="53"/>
      <c r="DB46" s="6"/>
      <c r="DC46" s="53"/>
      <c r="DD46" s="6"/>
      <c r="DE46" s="53"/>
      <c r="DF46" s="6"/>
      <c r="DG46" s="6"/>
      <c r="DH46" s="6"/>
      <c r="DI46" s="6"/>
      <c r="DJ46" s="6"/>
      <c r="DK46" s="53"/>
      <c r="DL46" s="6"/>
      <c r="DM46" s="6"/>
      <c r="DN46" s="53"/>
      <c r="DO46" s="6"/>
      <c r="DP46" s="6"/>
      <c r="DQ46" s="6"/>
      <c r="DR46" s="6"/>
      <c r="DS46" s="6"/>
      <c r="DT46" s="53"/>
      <c r="DU46" s="6"/>
      <c r="DV46" s="6"/>
      <c r="DW46" s="6"/>
      <c r="DX46" s="6"/>
      <c r="DY46" s="53"/>
      <c r="DZ46" s="6"/>
      <c r="EA46" s="6"/>
      <c r="EB46" s="6"/>
      <c r="EC46" s="6"/>
      <c r="ED46" s="6"/>
      <c r="EE46" s="6"/>
      <c r="EF46" s="53"/>
      <c r="EG46" s="6"/>
      <c r="EH46" s="53"/>
      <c r="EI46" s="6"/>
      <c r="EJ46" s="6"/>
      <c r="EK46" s="6"/>
      <c r="EL46" s="6"/>
      <c r="EM46" s="6"/>
      <c r="EN46" s="6"/>
      <c r="EO46" s="6"/>
    </row>
    <row r="47" spans="1:145">
      <c r="A47" s="57"/>
      <c r="B47" s="6"/>
      <c r="C47" s="58"/>
      <c r="D47" s="6"/>
      <c r="E47" s="6"/>
      <c r="F47" s="6"/>
      <c r="G47" s="6"/>
      <c r="H47" s="6"/>
      <c r="I47" s="6"/>
      <c r="J47" s="6"/>
      <c r="K47" s="6"/>
      <c r="L47" s="6"/>
      <c r="M47" s="6"/>
      <c r="N47" s="6"/>
      <c r="O47" s="6"/>
      <c r="P47" s="6"/>
      <c r="Q47" s="6"/>
      <c r="R47" s="6"/>
      <c r="S47" s="53"/>
      <c r="T47" s="6"/>
      <c r="U47" s="6"/>
      <c r="V47" s="53"/>
      <c r="W47" s="6"/>
      <c r="X47" s="6"/>
      <c r="Y47" s="6"/>
      <c r="Z47" s="6"/>
      <c r="AA47" s="6"/>
      <c r="AB47" s="53"/>
      <c r="AC47" s="6"/>
      <c r="AD47" s="6"/>
      <c r="AE47" s="6"/>
      <c r="AF47" s="53"/>
      <c r="AG47" s="6"/>
      <c r="AH47" s="6"/>
      <c r="AI47" s="53"/>
      <c r="AJ47" s="6"/>
      <c r="AK47" s="6"/>
      <c r="AL47" s="53"/>
      <c r="AM47" s="6"/>
      <c r="AN47" s="6"/>
      <c r="AO47" s="6"/>
      <c r="AP47" s="53"/>
      <c r="AQ47" s="6"/>
      <c r="AR47" s="6"/>
      <c r="AS47" s="6"/>
      <c r="AT47" s="6"/>
      <c r="AU47" s="6"/>
      <c r="AV47" s="6"/>
      <c r="AW47" s="53"/>
      <c r="AX47" s="6"/>
      <c r="AY47" s="6"/>
      <c r="AZ47" s="6"/>
      <c r="BA47" s="6"/>
      <c r="BB47" s="6"/>
      <c r="BC47" s="6"/>
      <c r="BD47" s="6"/>
      <c r="BE47" s="6"/>
      <c r="BF47" s="53"/>
      <c r="BG47" s="6"/>
      <c r="BH47" s="6"/>
      <c r="BI47" s="6"/>
      <c r="BJ47" s="6"/>
      <c r="BK47" s="6"/>
      <c r="BL47" s="6"/>
      <c r="BM47" s="6"/>
      <c r="BN47" s="6"/>
      <c r="BO47" s="6"/>
      <c r="BP47" s="6"/>
      <c r="BQ47" s="6"/>
      <c r="BR47" s="6"/>
      <c r="BS47" s="6"/>
      <c r="BT47" s="6"/>
      <c r="BU47" s="6"/>
      <c r="BV47" s="6"/>
      <c r="BW47" s="6"/>
      <c r="BX47" s="53"/>
      <c r="BY47" s="6"/>
      <c r="BZ47" s="6"/>
      <c r="CA47" s="6"/>
      <c r="CB47" s="53"/>
      <c r="CC47" s="6"/>
      <c r="CD47" s="6"/>
      <c r="CE47" s="6"/>
      <c r="CF47" s="53"/>
      <c r="CG47" s="6"/>
      <c r="CH47" s="6"/>
      <c r="CI47" s="6"/>
      <c r="CJ47" s="6"/>
      <c r="CK47" s="53"/>
      <c r="CL47" s="6"/>
      <c r="CM47" s="6"/>
      <c r="CN47" s="53"/>
      <c r="CO47" s="6"/>
      <c r="CP47" s="6"/>
      <c r="CQ47" s="6"/>
      <c r="CR47" s="6"/>
      <c r="CS47" s="6"/>
      <c r="CT47" s="6"/>
      <c r="CU47" s="53"/>
      <c r="CV47" s="6"/>
      <c r="CW47" s="6"/>
      <c r="CX47" s="53"/>
      <c r="CY47" s="6"/>
      <c r="CZ47" s="6"/>
      <c r="DA47" s="53"/>
      <c r="DB47" s="6"/>
      <c r="DC47" s="53"/>
      <c r="DD47" s="6"/>
      <c r="DE47" s="53"/>
      <c r="DF47" s="6"/>
      <c r="DG47" s="6"/>
      <c r="DH47" s="6"/>
      <c r="DI47" s="6"/>
      <c r="DJ47" s="6"/>
      <c r="DK47" s="53"/>
      <c r="DL47" s="6"/>
      <c r="DM47" s="6"/>
      <c r="DN47" s="53"/>
      <c r="DO47" s="6"/>
      <c r="DP47" s="6"/>
      <c r="DQ47" s="6"/>
      <c r="DR47" s="6"/>
      <c r="DS47" s="6"/>
      <c r="DT47" s="53"/>
      <c r="DU47" s="6"/>
      <c r="DV47" s="6"/>
      <c r="DW47" s="6"/>
      <c r="DX47" s="6"/>
      <c r="DY47" s="53"/>
      <c r="DZ47" s="6"/>
      <c r="EA47" s="6"/>
      <c r="EB47" s="6"/>
      <c r="EC47" s="6"/>
      <c r="ED47" s="6"/>
      <c r="EE47" s="6"/>
      <c r="EF47" s="53"/>
      <c r="EG47" s="6"/>
      <c r="EH47" s="53"/>
      <c r="EI47" s="6"/>
      <c r="EJ47" s="6"/>
      <c r="EK47" s="6"/>
      <c r="EL47" s="6"/>
      <c r="EM47" s="6"/>
      <c r="EN47" s="6"/>
      <c r="EO47" s="6"/>
    </row>
    <row r="48" spans="1:145">
      <c r="A48" s="57"/>
      <c r="B48" s="6"/>
      <c r="C48" s="58"/>
      <c r="D48" s="6"/>
      <c r="E48" s="6"/>
      <c r="F48" s="6"/>
      <c r="G48" s="6"/>
      <c r="H48" s="6"/>
      <c r="I48" s="6"/>
      <c r="J48" s="6"/>
      <c r="K48" s="6"/>
      <c r="L48" s="6"/>
      <c r="M48" s="6"/>
      <c r="N48" s="6"/>
      <c r="O48" s="6"/>
      <c r="P48" s="6"/>
      <c r="Q48" s="6"/>
      <c r="R48" s="6"/>
      <c r="S48" s="53"/>
      <c r="T48" s="6"/>
      <c r="U48" s="6"/>
      <c r="V48" s="53"/>
      <c r="W48" s="6"/>
      <c r="X48" s="6"/>
      <c r="Y48" s="6"/>
      <c r="Z48" s="6"/>
      <c r="AA48" s="6"/>
      <c r="AB48" s="53"/>
      <c r="AC48" s="6"/>
      <c r="AD48" s="6"/>
      <c r="AE48" s="6"/>
      <c r="AF48" s="53"/>
      <c r="AG48" s="6"/>
      <c r="AH48" s="6"/>
      <c r="AI48" s="53"/>
      <c r="AJ48" s="6"/>
      <c r="AK48" s="6"/>
      <c r="AL48" s="53"/>
      <c r="AM48" s="6"/>
      <c r="AN48" s="6"/>
      <c r="AO48" s="6"/>
      <c r="AP48" s="53"/>
      <c r="AQ48" s="6"/>
      <c r="AR48" s="6"/>
      <c r="AS48" s="6"/>
      <c r="AT48" s="6"/>
      <c r="AU48" s="6"/>
      <c r="AV48" s="6"/>
      <c r="AW48" s="53"/>
      <c r="AX48" s="6"/>
      <c r="AY48" s="6"/>
      <c r="AZ48" s="6"/>
      <c r="BA48" s="6"/>
      <c r="BB48" s="6"/>
      <c r="BC48" s="6"/>
      <c r="BD48" s="6"/>
      <c r="BE48" s="6"/>
      <c r="BF48" s="53"/>
      <c r="BG48" s="6"/>
      <c r="BH48" s="6"/>
      <c r="BI48" s="6"/>
      <c r="BJ48" s="6"/>
      <c r="BK48" s="6"/>
      <c r="BL48" s="6"/>
      <c r="BM48" s="6"/>
      <c r="BN48" s="6"/>
      <c r="BO48" s="6"/>
      <c r="BP48" s="6"/>
      <c r="BQ48" s="6"/>
      <c r="BR48" s="6"/>
      <c r="BS48" s="6"/>
      <c r="BT48" s="6"/>
      <c r="BU48" s="6"/>
      <c r="BV48" s="6"/>
      <c r="BW48" s="6"/>
      <c r="BX48" s="53"/>
      <c r="BY48" s="6"/>
      <c r="BZ48" s="6"/>
      <c r="CA48" s="6"/>
      <c r="CB48" s="53"/>
      <c r="CC48" s="6"/>
      <c r="CD48" s="6"/>
      <c r="CE48" s="6"/>
      <c r="CF48" s="53"/>
      <c r="CG48" s="6"/>
      <c r="CH48" s="6"/>
      <c r="CI48" s="6"/>
      <c r="CJ48" s="6"/>
      <c r="CK48" s="53"/>
      <c r="CL48" s="6"/>
      <c r="CM48" s="6"/>
      <c r="CN48" s="53"/>
      <c r="CO48" s="6"/>
      <c r="CP48" s="6"/>
      <c r="CQ48" s="6"/>
      <c r="CR48" s="6"/>
      <c r="CS48" s="6"/>
      <c r="CT48" s="6"/>
      <c r="CU48" s="53"/>
      <c r="CV48" s="6"/>
      <c r="CW48" s="6"/>
      <c r="CX48" s="53"/>
      <c r="CY48" s="6"/>
      <c r="CZ48" s="6"/>
      <c r="DA48" s="53"/>
      <c r="DB48" s="6"/>
      <c r="DC48" s="53"/>
      <c r="DD48" s="6"/>
      <c r="DE48" s="53"/>
      <c r="DF48" s="6"/>
      <c r="DG48" s="6"/>
      <c r="DH48" s="6"/>
      <c r="DI48" s="6"/>
      <c r="DJ48" s="6"/>
      <c r="DK48" s="53"/>
      <c r="DL48" s="6"/>
      <c r="DM48" s="6"/>
      <c r="DN48" s="53"/>
      <c r="DO48" s="6"/>
      <c r="DP48" s="6"/>
      <c r="DQ48" s="6"/>
      <c r="DR48" s="6"/>
      <c r="DS48" s="6"/>
      <c r="DT48" s="53"/>
      <c r="DU48" s="6"/>
      <c r="DV48" s="6"/>
      <c r="DW48" s="6"/>
      <c r="DX48" s="6"/>
      <c r="DY48" s="53"/>
      <c r="DZ48" s="6"/>
      <c r="EA48" s="6"/>
      <c r="EB48" s="6"/>
      <c r="EC48" s="6"/>
      <c r="ED48" s="6"/>
      <c r="EE48" s="6"/>
      <c r="EF48" s="53"/>
      <c r="EG48" s="6"/>
      <c r="EH48" s="53"/>
      <c r="EI48" s="6"/>
      <c r="EJ48" s="6"/>
      <c r="EK48" s="6"/>
      <c r="EL48" s="6"/>
      <c r="EM48" s="6"/>
      <c r="EN48" s="6"/>
      <c r="EO48" s="6"/>
    </row>
    <row r="49" spans="1:145">
      <c r="A49" s="57"/>
      <c r="B49" s="6"/>
      <c r="C49" s="58"/>
      <c r="D49" s="6"/>
      <c r="E49" s="6"/>
      <c r="F49" s="6"/>
      <c r="G49" s="6"/>
      <c r="H49" s="6"/>
      <c r="I49" s="6"/>
      <c r="J49" s="6"/>
      <c r="K49" s="6"/>
      <c r="L49" s="6"/>
      <c r="M49" s="6"/>
      <c r="N49" s="6"/>
      <c r="O49" s="6"/>
      <c r="P49" s="6"/>
      <c r="Q49" s="6"/>
      <c r="R49" s="6"/>
      <c r="S49" s="53"/>
      <c r="T49" s="6"/>
      <c r="U49" s="6"/>
      <c r="V49" s="53"/>
      <c r="W49" s="6"/>
      <c r="X49" s="6"/>
      <c r="Y49" s="6"/>
      <c r="Z49" s="6"/>
      <c r="AA49" s="6"/>
      <c r="AB49" s="53"/>
      <c r="AC49" s="6"/>
      <c r="AD49" s="6"/>
      <c r="AE49" s="6"/>
      <c r="AF49" s="53"/>
      <c r="AG49" s="6"/>
      <c r="AH49" s="6"/>
      <c r="AI49" s="53"/>
      <c r="AJ49" s="6"/>
      <c r="AK49" s="6"/>
      <c r="AL49" s="53"/>
      <c r="AM49" s="6"/>
      <c r="AN49" s="6"/>
      <c r="AO49" s="6"/>
      <c r="AP49" s="53"/>
      <c r="AQ49" s="6"/>
      <c r="AR49" s="6"/>
      <c r="AS49" s="6"/>
      <c r="AT49" s="6"/>
      <c r="AU49" s="6"/>
      <c r="AV49" s="6"/>
      <c r="AW49" s="53"/>
      <c r="AX49" s="6"/>
      <c r="AY49" s="6"/>
      <c r="AZ49" s="6"/>
      <c r="BA49" s="6"/>
      <c r="BB49" s="6"/>
      <c r="BC49" s="6"/>
      <c r="BD49" s="6"/>
      <c r="BE49" s="6"/>
      <c r="BF49" s="53"/>
      <c r="BG49" s="6"/>
      <c r="BH49" s="6"/>
      <c r="BI49" s="6"/>
      <c r="BJ49" s="6"/>
      <c r="BK49" s="6"/>
      <c r="BL49" s="6"/>
      <c r="BM49" s="6"/>
      <c r="BN49" s="6"/>
      <c r="BO49" s="6"/>
      <c r="BP49" s="6"/>
      <c r="BQ49" s="6"/>
      <c r="BR49" s="6"/>
      <c r="BS49" s="6"/>
      <c r="BT49" s="6"/>
      <c r="BU49" s="6"/>
      <c r="BV49" s="6"/>
      <c r="BW49" s="6"/>
      <c r="BX49" s="53"/>
      <c r="BY49" s="6"/>
      <c r="BZ49" s="6"/>
      <c r="CA49" s="6"/>
      <c r="CB49" s="53"/>
      <c r="CC49" s="6"/>
      <c r="CD49" s="6"/>
      <c r="CE49" s="6"/>
      <c r="CF49" s="53"/>
      <c r="CG49" s="6"/>
      <c r="CH49" s="6"/>
      <c r="CI49" s="6"/>
      <c r="CJ49" s="6"/>
      <c r="CK49" s="53"/>
      <c r="CL49" s="6"/>
      <c r="CM49" s="6"/>
      <c r="CN49" s="53"/>
      <c r="CO49" s="6"/>
      <c r="CP49" s="6"/>
      <c r="CQ49" s="6"/>
      <c r="CR49" s="6"/>
      <c r="CS49" s="6"/>
      <c r="CT49" s="6"/>
      <c r="CU49" s="53"/>
      <c r="CV49" s="6"/>
      <c r="CW49" s="6"/>
      <c r="CX49" s="53"/>
      <c r="CY49" s="6"/>
      <c r="CZ49" s="6"/>
      <c r="DA49" s="53"/>
      <c r="DB49" s="6"/>
      <c r="DC49" s="53"/>
      <c r="DD49" s="6"/>
      <c r="DE49" s="53"/>
      <c r="DF49" s="6"/>
      <c r="DG49" s="6"/>
      <c r="DH49" s="6"/>
      <c r="DI49" s="6"/>
      <c r="DJ49" s="6"/>
      <c r="DK49" s="53"/>
      <c r="DL49" s="6"/>
      <c r="DM49" s="6"/>
      <c r="DN49" s="53"/>
      <c r="DO49" s="6"/>
      <c r="DP49" s="6"/>
      <c r="DQ49" s="6"/>
      <c r="DR49" s="6"/>
      <c r="DS49" s="6"/>
      <c r="DT49" s="53"/>
      <c r="DU49" s="6"/>
      <c r="DV49" s="6"/>
      <c r="DW49" s="6"/>
      <c r="DX49" s="6"/>
      <c r="DY49" s="53"/>
      <c r="DZ49" s="6"/>
      <c r="EA49" s="6"/>
      <c r="EB49" s="6"/>
      <c r="EC49" s="6"/>
      <c r="ED49" s="6"/>
      <c r="EE49" s="6"/>
      <c r="EF49" s="53"/>
      <c r="EG49" s="6"/>
      <c r="EH49" s="53"/>
      <c r="EI49" s="6"/>
      <c r="EJ49" s="6"/>
      <c r="EK49" s="6"/>
      <c r="EL49" s="6"/>
      <c r="EM49" s="6"/>
      <c r="EN49" s="6"/>
      <c r="EO49" s="6"/>
    </row>
    <row r="50" spans="1:145">
      <c r="A50" s="57"/>
      <c r="B50" s="6"/>
      <c r="C50" s="58"/>
      <c r="D50" s="6"/>
      <c r="E50" s="6"/>
      <c r="F50" s="6"/>
      <c r="G50" s="6"/>
      <c r="H50" s="6"/>
      <c r="I50" s="6"/>
      <c r="J50" s="6"/>
      <c r="K50" s="6"/>
      <c r="L50" s="6"/>
      <c r="M50" s="6"/>
      <c r="N50" s="6"/>
      <c r="O50" s="6"/>
      <c r="P50" s="6"/>
      <c r="Q50" s="6"/>
      <c r="R50" s="6"/>
      <c r="S50" s="53"/>
      <c r="T50" s="6"/>
      <c r="U50" s="6"/>
      <c r="V50" s="53"/>
      <c r="W50" s="6"/>
      <c r="X50" s="6"/>
      <c r="Y50" s="6"/>
      <c r="Z50" s="6"/>
      <c r="AA50" s="6"/>
      <c r="AB50" s="53"/>
      <c r="AC50" s="6"/>
      <c r="AD50" s="6"/>
      <c r="AE50" s="6"/>
      <c r="AF50" s="53"/>
      <c r="AG50" s="6"/>
      <c r="AH50" s="6"/>
      <c r="AI50" s="53"/>
      <c r="AJ50" s="6"/>
      <c r="AK50" s="6"/>
      <c r="AL50" s="53"/>
      <c r="AM50" s="6"/>
      <c r="AN50" s="6"/>
      <c r="AO50" s="6"/>
      <c r="AP50" s="53"/>
      <c r="AQ50" s="6"/>
      <c r="AR50" s="6"/>
      <c r="AS50" s="6"/>
      <c r="AT50" s="6"/>
      <c r="AU50" s="6"/>
      <c r="AV50" s="6"/>
      <c r="AW50" s="53"/>
      <c r="AX50" s="6"/>
      <c r="AY50" s="6"/>
      <c r="AZ50" s="6"/>
      <c r="BA50" s="6"/>
      <c r="BB50" s="6"/>
      <c r="BC50" s="6"/>
      <c r="BD50" s="6"/>
      <c r="BE50" s="6"/>
      <c r="BF50" s="53"/>
      <c r="BG50" s="6"/>
      <c r="BH50" s="6"/>
      <c r="BI50" s="6"/>
      <c r="BJ50" s="6"/>
      <c r="BK50" s="6"/>
      <c r="BL50" s="6"/>
      <c r="BM50" s="6"/>
      <c r="BN50" s="6"/>
      <c r="BO50" s="6"/>
      <c r="BP50" s="6"/>
      <c r="BQ50" s="6"/>
      <c r="BR50" s="6"/>
      <c r="BS50" s="6"/>
      <c r="BT50" s="6"/>
      <c r="BU50" s="6"/>
      <c r="BV50" s="6"/>
      <c r="BW50" s="6"/>
      <c r="BX50" s="53"/>
      <c r="BY50" s="6"/>
      <c r="BZ50" s="6"/>
      <c r="CA50" s="6"/>
      <c r="CB50" s="53"/>
      <c r="CC50" s="6"/>
      <c r="CD50" s="6"/>
      <c r="CE50" s="6"/>
      <c r="CF50" s="53"/>
      <c r="CG50" s="6"/>
      <c r="CH50" s="6"/>
      <c r="CI50" s="6"/>
      <c r="CJ50" s="6"/>
      <c r="CK50" s="53"/>
      <c r="CL50" s="6"/>
      <c r="CM50" s="6"/>
      <c r="CN50" s="53"/>
      <c r="CO50" s="6"/>
      <c r="CP50" s="6"/>
      <c r="CQ50" s="6"/>
      <c r="CR50" s="6"/>
      <c r="CS50" s="6"/>
      <c r="CT50" s="6"/>
      <c r="CU50" s="53"/>
      <c r="CV50" s="6"/>
      <c r="CW50" s="6"/>
      <c r="CX50" s="53"/>
      <c r="CY50" s="6"/>
      <c r="CZ50" s="6"/>
      <c r="DA50" s="53"/>
      <c r="DB50" s="6"/>
      <c r="DC50" s="53"/>
      <c r="DD50" s="6"/>
      <c r="DE50" s="53"/>
      <c r="DF50" s="6"/>
      <c r="DG50" s="6"/>
      <c r="DH50" s="6"/>
      <c r="DI50" s="6"/>
      <c r="DJ50" s="6"/>
      <c r="DK50" s="53"/>
      <c r="DL50" s="6"/>
      <c r="DM50" s="6"/>
      <c r="DN50" s="53"/>
      <c r="DO50" s="6"/>
      <c r="DP50" s="6"/>
      <c r="DQ50" s="6"/>
      <c r="DR50" s="6"/>
      <c r="DS50" s="6"/>
      <c r="DT50" s="53"/>
      <c r="DU50" s="6"/>
      <c r="DV50" s="6"/>
      <c r="DW50" s="6"/>
      <c r="DX50" s="6"/>
      <c r="DY50" s="53"/>
      <c r="DZ50" s="6"/>
      <c r="EA50" s="6"/>
      <c r="EB50" s="6"/>
      <c r="EC50" s="6"/>
      <c r="ED50" s="6"/>
      <c r="EE50" s="6"/>
      <c r="EF50" s="53"/>
      <c r="EG50" s="6"/>
      <c r="EH50" s="53"/>
      <c r="EI50" s="6"/>
      <c r="EJ50" s="6"/>
      <c r="EK50" s="6"/>
      <c r="EL50" s="6"/>
      <c r="EM50" s="6"/>
      <c r="EN50" s="6"/>
      <c r="EO50" s="6"/>
    </row>
    <row r="51" spans="1:145">
      <c r="A51" s="57"/>
      <c r="B51" s="6"/>
      <c r="C51" s="58"/>
      <c r="D51" s="6"/>
      <c r="E51" s="6"/>
      <c r="F51" s="6"/>
      <c r="G51" s="6"/>
      <c r="H51" s="6"/>
      <c r="I51" s="6"/>
      <c r="J51" s="6"/>
      <c r="K51" s="6"/>
      <c r="L51" s="6"/>
      <c r="M51" s="6"/>
      <c r="N51" s="6"/>
      <c r="O51" s="6"/>
      <c r="P51" s="6"/>
      <c r="Q51" s="6"/>
      <c r="R51" s="6"/>
      <c r="S51" s="53"/>
      <c r="T51" s="6"/>
      <c r="U51" s="6"/>
      <c r="V51" s="53"/>
      <c r="W51" s="6"/>
      <c r="X51" s="6"/>
      <c r="Y51" s="6"/>
      <c r="Z51" s="6"/>
      <c r="AA51" s="6"/>
      <c r="AB51" s="53"/>
      <c r="AC51" s="6"/>
      <c r="AD51" s="6"/>
      <c r="AE51" s="6"/>
      <c r="AF51" s="53"/>
      <c r="AG51" s="6"/>
      <c r="AH51" s="6"/>
      <c r="AI51" s="53"/>
      <c r="AJ51" s="6"/>
      <c r="AK51" s="6"/>
      <c r="AL51" s="53"/>
      <c r="AM51" s="6"/>
      <c r="AN51" s="6"/>
      <c r="AO51" s="6"/>
      <c r="AP51" s="53"/>
      <c r="AQ51" s="6"/>
      <c r="AR51" s="6"/>
      <c r="AS51" s="6"/>
      <c r="AT51" s="6"/>
      <c r="AU51" s="6"/>
      <c r="AV51" s="6"/>
      <c r="AW51" s="53"/>
      <c r="AX51" s="6"/>
      <c r="AY51" s="6"/>
      <c r="AZ51" s="6"/>
      <c r="BA51" s="6"/>
      <c r="BB51" s="6"/>
      <c r="BC51" s="6"/>
      <c r="BD51" s="6"/>
      <c r="BE51" s="6"/>
      <c r="BF51" s="53"/>
      <c r="BG51" s="6"/>
      <c r="BH51" s="6"/>
      <c r="BI51" s="6"/>
      <c r="BJ51" s="6"/>
      <c r="BK51" s="6"/>
      <c r="BL51" s="6"/>
      <c r="BM51" s="6"/>
      <c r="BN51" s="6"/>
      <c r="BO51" s="6"/>
      <c r="BP51" s="6"/>
      <c r="BQ51" s="6"/>
      <c r="BR51" s="6"/>
      <c r="BS51" s="6"/>
      <c r="BT51" s="6"/>
      <c r="BU51" s="6"/>
      <c r="BV51" s="6"/>
      <c r="BW51" s="6"/>
      <c r="BX51" s="53"/>
      <c r="BY51" s="6"/>
      <c r="BZ51" s="6"/>
      <c r="CA51" s="6"/>
      <c r="CB51" s="53"/>
      <c r="CC51" s="6"/>
      <c r="CD51" s="6"/>
      <c r="CE51" s="6"/>
      <c r="CF51" s="53"/>
      <c r="CG51" s="6"/>
      <c r="CH51" s="6"/>
      <c r="CI51" s="6"/>
      <c r="CJ51" s="6"/>
      <c r="CK51" s="53"/>
      <c r="CL51" s="6"/>
      <c r="CM51" s="6"/>
      <c r="CN51" s="53"/>
      <c r="CO51" s="6"/>
      <c r="CP51" s="6"/>
      <c r="CQ51" s="6"/>
      <c r="CR51" s="6"/>
      <c r="CS51" s="6"/>
      <c r="CT51" s="6"/>
      <c r="CU51" s="53"/>
      <c r="CV51" s="6"/>
      <c r="CW51" s="6"/>
      <c r="CX51" s="53"/>
      <c r="CY51" s="6"/>
      <c r="CZ51" s="6"/>
      <c r="DA51" s="53"/>
      <c r="DB51" s="6"/>
      <c r="DC51" s="53"/>
      <c r="DD51" s="6"/>
      <c r="DE51" s="53"/>
      <c r="DF51" s="6"/>
      <c r="DG51" s="6"/>
      <c r="DH51" s="6"/>
      <c r="DI51" s="6"/>
      <c r="DJ51" s="6"/>
      <c r="DK51" s="53"/>
      <c r="DL51" s="6"/>
      <c r="DM51" s="6"/>
      <c r="DN51" s="53"/>
      <c r="DO51" s="6"/>
      <c r="DP51" s="6"/>
      <c r="DQ51" s="6"/>
      <c r="DR51" s="6"/>
      <c r="DS51" s="6"/>
      <c r="DT51" s="53"/>
      <c r="DU51" s="6"/>
      <c r="DV51" s="6"/>
      <c r="DW51" s="6"/>
      <c r="DX51" s="6"/>
      <c r="DY51" s="53"/>
      <c r="DZ51" s="6"/>
      <c r="EA51" s="6"/>
      <c r="EB51" s="6"/>
      <c r="EC51" s="6"/>
      <c r="ED51" s="6"/>
      <c r="EE51" s="6"/>
      <c r="EF51" s="53"/>
      <c r="EG51" s="6"/>
      <c r="EH51" s="53"/>
      <c r="EI51" s="6"/>
      <c r="EJ51" s="6"/>
      <c r="EK51" s="6"/>
      <c r="EL51" s="6"/>
      <c r="EM51" s="6"/>
      <c r="EN51" s="6"/>
      <c r="EO51" s="6"/>
    </row>
    <row r="52" spans="1:145">
      <c r="A52" s="57"/>
      <c r="B52" s="6"/>
      <c r="C52" s="58"/>
      <c r="D52" s="6"/>
      <c r="E52" s="6"/>
      <c r="F52" s="6"/>
      <c r="G52" s="6"/>
      <c r="H52" s="6"/>
      <c r="I52" s="6"/>
      <c r="J52" s="6"/>
      <c r="K52" s="6"/>
      <c r="L52" s="6"/>
      <c r="M52" s="6"/>
      <c r="N52" s="6"/>
      <c r="O52" s="6"/>
      <c r="P52" s="6"/>
      <c r="Q52" s="6"/>
      <c r="R52" s="6"/>
      <c r="S52" s="53"/>
      <c r="T52" s="6"/>
      <c r="U52" s="6"/>
      <c r="V52" s="53"/>
      <c r="W52" s="6"/>
      <c r="X52" s="6"/>
      <c r="Y52" s="6"/>
      <c r="Z52" s="6"/>
      <c r="AA52" s="6"/>
      <c r="AB52" s="53"/>
      <c r="AC52" s="6"/>
      <c r="AD52" s="6"/>
      <c r="AE52" s="6"/>
      <c r="AF52" s="53"/>
      <c r="AG52" s="6"/>
      <c r="AH52" s="6"/>
      <c r="AI52" s="53"/>
      <c r="AJ52" s="6"/>
      <c r="AK52" s="6"/>
      <c r="AL52" s="53"/>
      <c r="AM52" s="6"/>
      <c r="AN52" s="6"/>
      <c r="AO52" s="6"/>
      <c r="AP52" s="53"/>
      <c r="AQ52" s="6"/>
      <c r="AR52" s="6"/>
      <c r="AS52" s="6"/>
      <c r="AT52" s="6"/>
      <c r="AU52" s="6"/>
      <c r="AV52" s="6"/>
      <c r="AW52" s="53"/>
      <c r="AX52" s="6"/>
      <c r="AY52" s="6"/>
      <c r="AZ52" s="6"/>
      <c r="BA52" s="6"/>
      <c r="BB52" s="6"/>
      <c r="BC52" s="6"/>
      <c r="BD52" s="6"/>
      <c r="BE52" s="6"/>
      <c r="BF52" s="53"/>
      <c r="BG52" s="6"/>
      <c r="BH52" s="6"/>
      <c r="BI52" s="6"/>
      <c r="BJ52" s="6"/>
      <c r="BK52" s="6"/>
      <c r="BL52" s="6"/>
      <c r="BM52" s="6"/>
      <c r="BN52" s="6"/>
      <c r="BO52" s="6"/>
      <c r="BP52" s="6"/>
      <c r="BQ52" s="6"/>
      <c r="BR52" s="6"/>
      <c r="BS52" s="6"/>
      <c r="BT52" s="6"/>
      <c r="BU52" s="6"/>
      <c r="BV52" s="6"/>
      <c r="BW52" s="6"/>
      <c r="BX52" s="53"/>
      <c r="BY52" s="6"/>
      <c r="BZ52" s="6"/>
      <c r="CA52" s="6"/>
      <c r="CB52" s="53"/>
      <c r="CC52" s="6"/>
      <c r="CD52" s="6"/>
      <c r="CE52" s="6"/>
      <c r="CF52" s="53"/>
      <c r="CG52" s="6"/>
      <c r="CH52" s="6"/>
      <c r="CI52" s="6"/>
      <c r="CJ52" s="6"/>
      <c r="CK52" s="53"/>
      <c r="CL52" s="6"/>
      <c r="CM52" s="6"/>
      <c r="CN52" s="53"/>
      <c r="CO52" s="6"/>
      <c r="CP52" s="6"/>
      <c r="CQ52" s="6"/>
      <c r="CR52" s="6"/>
      <c r="CS52" s="6"/>
      <c r="CT52" s="6"/>
      <c r="CU52" s="53"/>
      <c r="CV52" s="6"/>
      <c r="CW52" s="6"/>
      <c r="CX52" s="53"/>
      <c r="CY52" s="6"/>
      <c r="CZ52" s="6"/>
      <c r="DA52" s="53"/>
      <c r="DB52" s="6"/>
      <c r="DC52" s="53"/>
      <c r="DD52" s="6"/>
      <c r="DE52" s="53"/>
      <c r="DF52" s="6"/>
      <c r="DG52" s="6"/>
      <c r="DH52" s="6"/>
      <c r="DI52" s="6"/>
      <c r="DJ52" s="6"/>
      <c r="DK52" s="53"/>
      <c r="DL52" s="6"/>
      <c r="DM52" s="6"/>
      <c r="DN52" s="53"/>
      <c r="DO52" s="6"/>
      <c r="DP52" s="6"/>
      <c r="DQ52" s="6"/>
      <c r="DR52" s="6"/>
      <c r="DS52" s="6"/>
      <c r="DT52" s="53"/>
      <c r="DU52" s="6"/>
      <c r="DV52" s="6"/>
      <c r="DW52" s="6"/>
      <c r="DX52" s="6"/>
      <c r="DY52" s="53"/>
      <c r="DZ52" s="6"/>
      <c r="EA52" s="6"/>
      <c r="EB52" s="6"/>
      <c r="EC52" s="6"/>
      <c r="ED52" s="6"/>
      <c r="EE52" s="6"/>
      <c r="EF52" s="53"/>
      <c r="EG52" s="6"/>
      <c r="EH52" s="53"/>
      <c r="EI52" s="6"/>
      <c r="EJ52" s="6"/>
      <c r="EK52" s="6"/>
      <c r="EL52" s="6"/>
      <c r="EM52" s="6"/>
      <c r="EN52" s="6"/>
      <c r="EO52" s="6"/>
    </row>
    <row r="53" spans="1:145">
      <c r="A53" s="57"/>
      <c r="B53" s="6"/>
      <c r="C53" s="58"/>
      <c r="D53" s="6"/>
      <c r="E53" s="6"/>
      <c r="F53" s="6"/>
      <c r="G53" s="6"/>
      <c r="H53" s="6"/>
      <c r="I53" s="6"/>
      <c r="J53" s="6"/>
      <c r="K53" s="6"/>
      <c r="L53" s="6"/>
      <c r="M53" s="6"/>
      <c r="N53" s="6"/>
      <c r="O53" s="6"/>
      <c r="P53" s="6"/>
      <c r="Q53" s="6"/>
      <c r="R53" s="6"/>
      <c r="S53" s="53"/>
      <c r="T53" s="6"/>
      <c r="U53" s="6"/>
      <c r="V53" s="53"/>
      <c r="W53" s="6"/>
      <c r="X53" s="6"/>
      <c r="Y53" s="6"/>
      <c r="Z53" s="6"/>
      <c r="AA53" s="6"/>
      <c r="AB53" s="53"/>
      <c r="AC53" s="6"/>
      <c r="AD53" s="6"/>
      <c r="AE53" s="6"/>
      <c r="AF53" s="53"/>
      <c r="AG53" s="6"/>
      <c r="AH53" s="6"/>
      <c r="AI53" s="53"/>
      <c r="AJ53" s="6"/>
      <c r="AK53" s="6"/>
      <c r="AL53" s="53"/>
      <c r="AM53" s="6"/>
      <c r="AN53" s="6"/>
      <c r="AO53" s="6"/>
      <c r="AP53" s="53"/>
      <c r="AQ53" s="6"/>
      <c r="AR53" s="6"/>
      <c r="AS53" s="6"/>
      <c r="AT53" s="6"/>
      <c r="AU53" s="6"/>
      <c r="AV53" s="6"/>
      <c r="AW53" s="53"/>
      <c r="AX53" s="6"/>
      <c r="AY53" s="6"/>
      <c r="AZ53" s="6"/>
      <c r="BA53" s="6"/>
      <c r="BB53" s="6"/>
      <c r="BC53" s="6"/>
      <c r="BD53" s="6"/>
      <c r="BE53" s="6"/>
      <c r="BF53" s="53"/>
      <c r="BG53" s="6"/>
      <c r="BH53" s="6"/>
      <c r="BI53" s="6"/>
      <c r="BJ53" s="6"/>
      <c r="BK53" s="6"/>
      <c r="BL53" s="6"/>
      <c r="BM53" s="6"/>
      <c r="BN53" s="6"/>
      <c r="BO53" s="6"/>
      <c r="BP53" s="6"/>
      <c r="BQ53" s="6"/>
      <c r="BR53" s="6"/>
      <c r="BS53" s="6"/>
      <c r="BT53" s="6"/>
      <c r="BU53" s="6"/>
      <c r="BV53" s="6"/>
      <c r="BW53" s="6"/>
      <c r="BX53" s="53"/>
      <c r="BY53" s="6"/>
      <c r="BZ53" s="6"/>
      <c r="CA53" s="6"/>
      <c r="CB53" s="53"/>
      <c r="CC53" s="6"/>
      <c r="CD53" s="6"/>
      <c r="CE53" s="6"/>
      <c r="CF53" s="53"/>
      <c r="CG53" s="6"/>
      <c r="CH53" s="6"/>
      <c r="CI53" s="6"/>
      <c r="CJ53" s="6"/>
      <c r="CK53" s="53"/>
      <c r="CL53" s="6"/>
      <c r="CM53" s="6"/>
      <c r="CN53" s="53"/>
      <c r="CO53" s="6"/>
      <c r="CP53" s="6"/>
      <c r="CQ53" s="6"/>
      <c r="CR53" s="6"/>
      <c r="CS53" s="6"/>
      <c r="CT53" s="6"/>
      <c r="CU53" s="53"/>
      <c r="CV53" s="6"/>
      <c r="CW53" s="6"/>
      <c r="CX53" s="53"/>
      <c r="CY53" s="6"/>
      <c r="CZ53" s="6"/>
      <c r="DA53" s="53"/>
      <c r="DB53" s="6"/>
      <c r="DC53" s="53"/>
      <c r="DD53" s="6"/>
      <c r="DE53" s="53"/>
      <c r="DF53" s="6"/>
      <c r="DG53" s="6"/>
      <c r="DH53" s="6"/>
      <c r="DI53" s="6"/>
      <c r="DJ53" s="6"/>
      <c r="DK53" s="53"/>
      <c r="DL53" s="6"/>
      <c r="DM53" s="6"/>
      <c r="DN53" s="53"/>
      <c r="DO53" s="6"/>
      <c r="DP53" s="6"/>
      <c r="DQ53" s="6"/>
      <c r="DR53" s="6"/>
      <c r="DS53" s="6"/>
      <c r="DT53" s="53"/>
      <c r="DU53" s="6"/>
      <c r="DV53" s="6"/>
      <c r="DW53" s="6"/>
      <c r="DX53" s="6"/>
      <c r="DY53" s="53"/>
      <c r="DZ53" s="6"/>
      <c r="EA53" s="6"/>
      <c r="EB53" s="6"/>
      <c r="EC53" s="6"/>
      <c r="ED53" s="6"/>
      <c r="EE53" s="6"/>
      <c r="EF53" s="53"/>
      <c r="EG53" s="6"/>
      <c r="EH53" s="53"/>
      <c r="EI53" s="6"/>
      <c r="EJ53" s="6"/>
      <c r="EK53" s="6"/>
      <c r="EL53" s="6"/>
      <c r="EM53" s="6"/>
      <c r="EN53" s="6"/>
      <c r="EO53" s="6"/>
    </row>
    <row r="54" spans="1:145">
      <c r="A54" s="57"/>
      <c r="B54" s="6"/>
      <c r="C54" s="58"/>
      <c r="D54" s="6"/>
      <c r="E54" s="6"/>
      <c r="F54" s="6"/>
      <c r="G54" s="6"/>
      <c r="H54" s="6"/>
      <c r="I54" s="6"/>
      <c r="J54" s="6"/>
      <c r="K54" s="6"/>
      <c r="L54" s="6"/>
      <c r="M54" s="6"/>
      <c r="N54" s="6"/>
      <c r="O54" s="6"/>
      <c r="P54" s="6"/>
      <c r="Q54" s="6"/>
      <c r="R54" s="6"/>
      <c r="S54" s="53"/>
      <c r="T54" s="6"/>
      <c r="U54" s="6"/>
      <c r="V54" s="53"/>
      <c r="W54" s="6"/>
      <c r="X54" s="6"/>
      <c r="Y54" s="6"/>
      <c r="Z54" s="6"/>
      <c r="AA54" s="6"/>
      <c r="AB54" s="53"/>
      <c r="AC54" s="6"/>
      <c r="AD54" s="6"/>
      <c r="AE54" s="6"/>
      <c r="AF54" s="53"/>
      <c r="AG54" s="6"/>
      <c r="AH54" s="6"/>
      <c r="AI54" s="53"/>
      <c r="AJ54" s="6"/>
      <c r="AK54" s="6"/>
      <c r="AL54" s="53"/>
      <c r="AM54" s="6"/>
      <c r="AN54" s="6"/>
      <c r="AO54" s="6"/>
      <c r="AP54" s="53"/>
      <c r="AQ54" s="6"/>
      <c r="AR54" s="6"/>
      <c r="AS54" s="6"/>
      <c r="AT54" s="6"/>
      <c r="AU54" s="6"/>
      <c r="AV54" s="6"/>
      <c r="AW54" s="53"/>
      <c r="AX54" s="6"/>
      <c r="AY54" s="6"/>
      <c r="AZ54" s="6"/>
      <c r="BA54" s="6"/>
      <c r="BB54" s="6"/>
      <c r="BC54" s="6"/>
      <c r="BD54" s="6"/>
      <c r="BE54" s="6"/>
      <c r="BF54" s="53"/>
      <c r="BG54" s="6"/>
      <c r="BH54" s="6"/>
      <c r="BI54" s="6"/>
      <c r="BJ54" s="6"/>
      <c r="BK54" s="6"/>
      <c r="BL54" s="6"/>
      <c r="BM54" s="6"/>
      <c r="BN54" s="6"/>
      <c r="BO54" s="6"/>
      <c r="BP54" s="6"/>
      <c r="BQ54" s="6"/>
      <c r="BR54" s="6"/>
      <c r="BS54" s="6"/>
      <c r="BT54" s="6"/>
      <c r="BU54" s="6"/>
      <c r="BV54" s="6"/>
      <c r="BW54" s="6"/>
      <c r="BX54" s="53"/>
      <c r="BY54" s="6"/>
      <c r="BZ54" s="6"/>
      <c r="CA54" s="6"/>
      <c r="CB54" s="53"/>
      <c r="CC54" s="6"/>
      <c r="CD54" s="6"/>
      <c r="CE54" s="6"/>
      <c r="CF54" s="53"/>
      <c r="CG54" s="6"/>
      <c r="CH54" s="6"/>
      <c r="CI54" s="6"/>
      <c r="CJ54" s="6"/>
      <c r="CK54" s="53"/>
      <c r="CL54" s="6"/>
      <c r="CM54" s="6"/>
      <c r="CN54" s="53"/>
      <c r="CO54" s="6"/>
      <c r="CP54" s="6"/>
      <c r="CQ54" s="6"/>
      <c r="CR54" s="6"/>
      <c r="CS54" s="6"/>
      <c r="CT54" s="6"/>
      <c r="CU54" s="53"/>
      <c r="CV54" s="6"/>
      <c r="CW54" s="6"/>
      <c r="CX54" s="53"/>
      <c r="CY54" s="6"/>
      <c r="CZ54" s="6"/>
      <c r="DA54" s="53"/>
      <c r="DB54" s="6"/>
      <c r="DC54" s="53"/>
      <c r="DD54" s="6"/>
      <c r="DE54" s="53"/>
      <c r="DF54" s="6"/>
      <c r="DG54" s="6"/>
      <c r="DH54" s="6"/>
      <c r="DI54" s="6"/>
      <c r="DJ54" s="6"/>
      <c r="DK54" s="53"/>
      <c r="DL54" s="6"/>
      <c r="DM54" s="6"/>
      <c r="DN54" s="53"/>
      <c r="DO54" s="6"/>
      <c r="DP54" s="6"/>
      <c r="DQ54" s="6"/>
      <c r="DR54" s="6"/>
      <c r="DS54" s="6"/>
      <c r="DT54" s="53"/>
      <c r="DU54" s="6"/>
      <c r="DV54" s="6"/>
      <c r="DW54" s="6"/>
      <c r="DX54" s="6"/>
      <c r="DY54" s="53"/>
      <c r="DZ54" s="6"/>
      <c r="EA54" s="6"/>
      <c r="EB54" s="6"/>
      <c r="EC54" s="6"/>
      <c r="ED54" s="6"/>
      <c r="EE54" s="6"/>
      <c r="EF54" s="53"/>
      <c r="EG54" s="6"/>
      <c r="EH54" s="53"/>
      <c r="EI54" s="6"/>
      <c r="EJ54" s="6"/>
      <c r="EK54" s="6"/>
      <c r="EL54" s="6"/>
      <c r="EM54" s="6"/>
      <c r="EN54" s="6"/>
      <c r="EO54" s="6"/>
    </row>
    <row r="55" spans="1:145">
      <c r="A55" s="57"/>
      <c r="B55" s="6"/>
      <c r="C55" s="58"/>
      <c r="D55" s="6"/>
      <c r="E55" s="6"/>
      <c r="F55" s="6"/>
      <c r="G55" s="6"/>
      <c r="H55" s="6"/>
      <c r="I55" s="6"/>
      <c r="J55" s="6"/>
      <c r="K55" s="6"/>
      <c r="L55" s="6"/>
      <c r="M55" s="6"/>
      <c r="N55" s="6"/>
      <c r="O55" s="6"/>
      <c r="P55" s="6"/>
      <c r="Q55" s="6"/>
      <c r="R55" s="6"/>
      <c r="S55" s="53"/>
      <c r="T55" s="6"/>
      <c r="U55" s="6"/>
      <c r="V55" s="53"/>
      <c r="W55" s="6"/>
      <c r="X55" s="6"/>
      <c r="Y55" s="6"/>
      <c r="Z55" s="6"/>
      <c r="AA55" s="6"/>
      <c r="AB55" s="53"/>
      <c r="AC55" s="6"/>
      <c r="AD55" s="6"/>
      <c r="AE55" s="6"/>
      <c r="AF55" s="53"/>
      <c r="AG55" s="6"/>
      <c r="AH55" s="6"/>
      <c r="AI55" s="53"/>
      <c r="AJ55" s="6"/>
      <c r="AK55" s="6"/>
      <c r="AL55" s="53"/>
      <c r="AM55" s="6"/>
      <c r="AN55" s="6"/>
      <c r="AO55" s="6"/>
      <c r="AP55" s="53"/>
      <c r="AQ55" s="6"/>
      <c r="AR55" s="6"/>
      <c r="AS55" s="6"/>
      <c r="AT55" s="6"/>
      <c r="AU55" s="6"/>
      <c r="AV55" s="6"/>
      <c r="AW55" s="53"/>
      <c r="AX55" s="6"/>
      <c r="AY55" s="6"/>
      <c r="AZ55" s="6"/>
      <c r="BA55" s="6"/>
      <c r="BB55" s="6"/>
      <c r="BC55" s="6"/>
      <c r="BD55" s="6"/>
      <c r="BE55" s="6"/>
      <c r="BF55" s="53"/>
      <c r="BG55" s="6"/>
      <c r="BH55" s="6"/>
      <c r="BI55" s="6"/>
      <c r="BJ55" s="6"/>
      <c r="BK55" s="6"/>
      <c r="BL55" s="6"/>
      <c r="BM55" s="6"/>
      <c r="BN55" s="6"/>
      <c r="BO55" s="6"/>
      <c r="BP55" s="6"/>
      <c r="BQ55" s="6"/>
      <c r="BR55" s="6"/>
      <c r="BS55" s="6"/>
      <c r="BT55" s="6"/>
      <c r="BU55" s="6"/>
      <c r="BV55" s="6"/>
      <c r="BW55" s="6"/>
      <c r="BX55" s="53"/>
      <c r="BY55" s="6"/>
      <c r="BZ55" s="6"/>
      <c r="CA55" s="6"/>
      <c r="CB55" s="53"/>
      <c r="CC55" s="6"/>
      <c r="CD55" s="6"/>
      <c r="CE55" s="6"/>
      <c r="CF55" s="53"/>
      <c r="CG55" s="6"/>
      <c r="CH55" s="6"/>
      <c r="CI55" s="6"/>
      <c r="CJ55" s="6"/>
      <c r="CK55" s="53"/>
      <c r="CL55" s="6"/>
      <c r="CM55" s="6"/>
      <c r="CN55" s="53"/>
      <c r="CO55" s="6"/>
      <c r="CP55" s="6"/>
      <c r="CQ55" s="6"/>
      <c r="CR55" s="6"/>
      <c r="CS55" s="6"/>
      <c r="CT55" s="6"/>
      <c r="CU55" s="53"/>
      <c r="CV55" s="6"/>
      <c r="CW55" s="6"/>
      <c r="CX55" s="53"/>
      <c r="CY55" s="6"/>
      <c r="CZ55" s="6"/>
      <c r="DA55" s="53"/>
      <c r="DB55" s="6"/>
      <c r="DC55" s="53"/>
      <c r="DD55" s="6"/>
      <c r="DE55" s="53"/>
      <c r="DF55" s="6"/>
      <c r="DG55" s="6"/>
      <c r="DH55" s="6"/>
      <c r="DI55" s="6"/>
      <c r="DJ55" s="6"/>
      <c r="DK55" s="53"/>
      <c r="DL55" s="6"/>
      <c r="DM55" s="6"/>
      <c r="DN55" s="53"/>
      <c r="DO55" s="6"/>
      <c r="DP55" s="6"/>
      <c r="DQ55" s="6"/>
      <c r="DR55" s="6"/>
      <c r="DS55" s="6"/>
      <c r="DT55" s="53"/>
      <c r="DU55" s="6"/>
      <c r="DV55" s="6"/>
      <c r="DW55" s="6"/>
      <c r="DX55" s="6"/>
      <c r="DY55" s="53"/>
      <c r="DZ55" s="6"/>
      <c r="EA55" s="6"/>
      <c r="EB55" s="6"/>
      <c r="EC55" s="6"/>
      <c r="ED55" s="6"/>
      <c r="EE55" s="6"/>
      <c r="EF55" s="53"/>
      <c r="EG55" s="6"/>
      <c r="EH55" s="53"/>
      <c r="EI55" s="6"/>
      <c r="EJ55" s="6"/>
      <c r="EK55" s="6"/>
      <c r="EL55" s="6"/>
      <c r="EM55" s="6"/>
      <c r="EN55" s="6"/>
      <c r="EO55" s="6"/>
    </row>
    <row r="56" spans="1:145">
      <c r="A56" s="57"/>
      <c r="B56" s="6"/>
      <c r="C56" s="58"/>
      <c r="D56" s="6"/>
      <c r="E56" s="6"/>
      <c r="F56" s="6"/>
      <c r="G56" s="6"/>
      <c r="H56" s="6"/>
      <c r="I56" s="6"/>
      <c r="J56" s="6"/>
      <c r="K56" s="6"/>
      <c r="L56" s="6"/>
      <c r="M56" s="6"/>
      <c r="N56" s="6"/>
      <c r="O56" s="6"/>
      <c r="P56" s="6"/>
      <c r="Q56" s="6"/>
      <c r="R56" s="6"/>
      <c r="S56" s="53"/>
      <c r="T56" s="6"/>
      <c r="U56" s="6"/>
      <c r="V56" s="53"/>
      <c r="W56" s="6"/>
      <c r="X56" s="6"/>
      <c r="Y56" s="6"/>
      <c r="Z56" s="6"/>
      <c r="AA56" s="6"/>
      <c r="AB56" s="53"/>
      <c r="AC56" s="6"/>
      <c r="AD56" s="6"/>
      <c r="AE56" s="6"/>
      <c r="AF56" s="53"/>
      <c r="AG56" s="6"/>
      <c r="AH56" s="6"/>
      <c r="AI56" s="53"/>
      <c r="AJ56" s="6"/>
      <c r="AK56" s="6"/>
      <c r="AL56" s="53"/>
      <c r="AM56" s="6"/>
      <c r="AN56" s="6"/>
      <c r="AO56" s="6"/>
      <c r="AP56" s="53"/>
      <c r="AQ56" s="6"/>
      <c r="AR56" s="6"/>
      <c r="AS56" s="6"/>
      <c r="AT56" s="6"/>
      <c r="AU56" s="6"/>
      <c r="AV56" s="6"/>
      <c r="AW56" s="53"/>
      <c r="AX56" s="6"/>
      <c r="AY56" s="6"/>
      <c r="AZ56" s="6"/>
      <c r="BA56" s="6"/>
      <c r="BB56" s="6"/>
      <c r="BC56" s="6"/>
      <c r="BD56" s="6"/>
      <c r="BE56" s="6"/>
      <c r="BF56" s="53"/>
      <c r="BG56" s="6"/>
      <c r="BH56" s="6"/>
      <c r="BI56" s="6"/>
      <c r="BJ56" s="6"/>
      <c r="BK56" s="6"/>
      <c r="BL56" s="6"/>
      <c r="BM56" s="6"/>
      <c r="BN56" s="6"/>
      <c r="BO56" s="6"/>
      <c r="BP56" s="6"/>
      <c r="BQ56" s="6"/>
      <c r="BR56" s="6"/>
      <c r="BS56" s="6"/>
      <c r="BT56" s="6"/>
      <c r="BU56" s="6"/>
      <c r="BV56" s="6"/>
      <c r="BW56" s="6"/>
      <c r="BX56" s="53"/>
      <c r="BY56" s="6"/>
      <c r="BZ56" s="6"/>
      <c r="CA56" s="6"/>
      <c r="CB56" s="53"/>
      <c r="CC56" s="6"/>
      <c r="CD56" s="6"/>
      <c r="CE56" s="6"/>
      <c r="CF56" s="53"/>
      <c r="CG56" s="6"/>
      <c r="CH56" s="6"/>
      <c r="CI56" s="6"/>
      <c r="CJ56" s="6"/>
      <c r="CK56" s="53"/>
      <c r="CL56" s="6"/>
      <c r="CM56" s="6"/>
      <c r="CN56" s="53"/>
      <c r="CO56" s="6"/>
      <c r="CP56" s="6"/>
      <c r="CQ56" s="6"/>
      <c r="CR56" s="6"/>
      <c r="CS56" s="6"/>
      <c r="CT56" s="6"/>
      <c r="CU56" s="53"/>
      <c r="CV56" s="6"/>
      <c r="CW56" s="6"/>
      <c r="CX56" s="53"/>
      <c r="CY56" s="6"/>
      <c r="CZ56" s="6"/>
      <c r="DA56" s="53"/>
      <c r="DB56" s="6"/>
      <c r="DC56" s="53"/>
      <c r="DD56" s="6"/>
      <c r="DE56" s="53"/>
      <c r="DF56" s="6"/>
      <c r="DG56" s="6"/>
      <c r="DH56" s="6"/>
      <c r="DI56" s="6"/>
      <c r="DJ56" s="6"/>
      <c r="DK56" s="53"/>
      <c r="DL56" s="6"/>
      <c r="DM56" s="6"/>
      <c r="DN56" s="53"/>
      <c r="DO56" s="6"/>
      <c r="DP56" s="6"/>
      <c r="DQ56" s="6"/>
      <c r="DR56" s="6"/>
      <c r="DS56" s="6"/>
      <c r="DT56" s="53"/>
      <c r="DU56" s="6"/>
      <c r="DV56" s="6"/>
      <c r="DW56" s="6"/>
      <c r="DX56" s="6"/>
      <c r="DY56" s="53"/>
      <c r="DZ56" s="6"/>
      <c r="EA56" s="6"/>
      <c r="EB56" s="6"/>
      <c r="EC56" s="6"/>
      <c r="ED56" s="6"/>
      <c r="EE56" s="6"/>
      <c r="EF56" s="53"/>
      <c r="EG56" s="6"/>
      <c r="EH56" s="53"/>
      <c r="EI56" s="6"/>
      <c r="EJ56" s="6"/>
      <c r="EK56" s="6"/>
      <c r="EL56" s="6"/>
      <c r="EM56" s="6"/>
      <c r="EN56" s="6"/>
      <c r="EO56" s="6"/>
    </row>
    <row r="57" spans="1:145">
      <c r="A57" s="57"/>
      <c r="B57" s="6"/>
      <c r="C57" s="58"/>
      <c r="D57" s="6"/>
      <c r="E57" s="6"/>
      <c r="F57" s="6"/>
      <c r="G57" s="6"/>
      <c r="H57" s="6"/>
      <c r="I57" s="6"/>
      <c r="J57" s="6"/>
      <c r="K57" s="6"/>
      <c r="L57" s="6"/>
      <c r="M57" s="6"/>
      <c r="N57" s="6"/>
      <c r="O57" s="6"/>
      <c r="P57" s="6"/>
      <c r="Q57" s="6"/>
      <c r="R57" s="6"/>
      <c r="S57" s="53"/>
      <c r="T57" s="6"/>
      <c r="U57" s="6"/>
      <c r="V57" s="53"/>
      <c r="W57" s="6"/>
      <c r="X57" s="6"/>
      <c r="Y57" s="6"/>
      <c r="Z57" s="6"/>
      <c r="AA57" s="6"/>
      <c r="AB57" s="53"/>
      <c r="AC57" s="6"/>
      <c r="AD57" s="6"/>
      <c r="AE57" s="6"/>
      <c r="AF57" s="53"/>
      <c r="AG57" s="6"/>
      <c r="AH57" s="6"/>
      <c r="AI57" s="53"/>
      <c r="AJ57" s="6"/>
      <c r="AK57" s="6"/>
      <c r="AL57" s="53"/>
      <c r="AM57" s="6"/>
      <c r="AN57" s="6"/>
      <c r="AO57" s="6"/>
      <c r="AP57" s="53"/>
      <c r="AQ57" s="6"/>
      <c r="AR57" s="6"/>
      <c r="AS57" s="6"/>
      <c r="AT57" s="6"/>
      <c r="AU57" s="6"/>
      <c r="AV57" s="6"/>
      <c r="AW57" s="53"/>
      <c r="AX57" s="6"/>
      <c r="AY57" s="6"/>
      <c r="AZ57" s="6"/>
      <c r="BA57" s="6"/>
      <c r="BB57" s="6"/>
      <c r="BC57" s="6"/>
      <c r="BD57" s="6"/>
      <c r="BE57" s="6"/>
      <c r="BF57" s="53"/>
      <c r="BG57" s="6"/>
      <c r="BH57" s="6"/>
      <c r="BI57" s="6"/>
      <c r="BJ57" s="6"/>
      <c r="BK57" s="6"/>
      <c r="BL57" s="6"/>
      <c r="BM57" s="6"/>
      <c r="BN57" s="6"/>
      <c r="BO57" s="6"/>
      <c r="BP57" s="6"/>
      <c r="BQ57" s="6"/>
      <c r="BR57" s="6"/>
      <c r="BS57" s="6"/>
      <c r="BT57" s="6"/>
      <c r="BU57" s="6"/>
      <c r="BV57" s="6"/>
      <c r="BW57" s="6"/>
      <c r="BX57" s="53"/>
      <c r="BY57" s="6"/>
      <c r="BZ57" s="6"/>
      <c r="CA57" s="6"/>
      <c r="CB57" s="53"/>
      <c r="CC57" s="6"/>
      <c r="CD57" s="6"/>
      <c r="CE57" s="6"/>
      <c r="CF57" s="53"/>
      <c r="CG57" s="6"/>
      <c r="CH57" s="6"/>
      <c r="CI57" s="6"/>
      <c r="CJ57" s="6"/>
      <c r="CK57" s="53"/>
      <c r="CL57" s="6"/>
      <c r="CM57" s="6"/>
      <c r="CN57" s="53"/>
      <c r="CO57" s="6"/>
      <c r="CP57" s="6"/>
      <c r="CQ57" s="6"/>
      <c r="CR57" s="6"/>
      <c r="CS57" s="6"/>
      <c r="CT57" s="6"/>
      <c r="CU57" s="53"/>
      <c r="CV57" s="6"/>
      <c r="CW57" s="6"/>
      <c r="CX57" s="53"/>
      <c r="CY57" s="6"/>
      <c r="CZ57" s="6"/>
      <c r="DA57" s="53"/>
      <c r="DB57" s="6"/>
      <c r="DC57" s="53"/>
      <c r="DD57" s="6"/>
      <c r="DE57" s="53"/>
      <c r="DF57" s="6"/>
      <c r="DG57" s="6"/>
      <c r="DH57" s="6"/>
      <c r="DI57" s="6"/>
      <c r="DJ57" s="6"/>
      <c r="DK57" s="53"/>
      <c r="DL57" s="6"/>
      <c r="DM57" s="6"/>
      <c r="DN57" s="53"/>
      <c r="DO57" s="6"/>
      <c r="DP57" s="6"/>
      <c r="DQ57" s="6"/>
      <c r="DR57" s="6"/>
      <c r="DS57" s="6"/>
      <c r="DT57" s="53"/>
      <c r="DU57" s="6"/>
      <c r="DV57" s="6"/>
      <c r="DW57" s="6"/>
      <c r="DX57" s="6"/>
      <c r="DY57" s="53"/>
      <c r="DZ57" s="6"/>
      <c r="EA57" s="6"/>
      <c r="EB57" s="6"/>
      <c r="EC57" s="6"/>
      <c r="ED57" s="6"/>
      <c r="EE57" s="6"/>
      <c r="EF57" s="53"/>
      <c r="EG57" s="6"/>
      <c r="EH57" s="53"/>
      <c r="EI57" s="6"/>
      <c r="EJ57" s="6"/>
      <c r="EK57" s="6"/>
      <c r="EL57" s="6"/>
      <c r="EM57" s="6"/>
      <c r="EN57" s="6"/>
      <c r="EO57" s="6"/>
    </row>
    <row r="58" spans="1:145">
      <c r="A58" s="57"/>
      <c r="B58" s="6"/>
      <c r="C58" s="58"/>
      <c r="D58" s="6"/>
      <c r="E58" s="6"/>
      <c r="F58" s="6"/>
      <c r="G58" s="6"/>
      <c r="H58" s="6"/>
      <c r="I58" s="6"/>
      <c r="J58" s="6"/>
      <c r="K58" s="6"/>
      <c r="L58" s="6"/>
      <c r="M58" s="6"/>
      <c r="N58" s="6"/>
      <c r="O58" s="6"/>
      <c r="P58" s="6"/>
      <c r="Q58" s="6"/>
      <c r="R58" s="6"/>
      <c r="S58" s="53"/>
      <c r="T58" s="6"/>
      <c r="U58" s="6"/>
      <c r="V58" s="53"/>
      <c r="W58" s="6"/>
      <c r="X58" s="6"/>
      <c r="Y58" s="6"/>
      <c r="Z58" s="6"/>
      <c r="AA58" s="6"/>
      <c r="AB58" s="53"/>
      <c r="AC58" s="6"/>
      <c r="AD58" s="6"/>
      <c r="AE58" s="6"/>
      <c r="AF58" s="53"/>
      <c r="AG58" s="6"/>
      <c r="AH58" s="6"/>
      <c r="AI58" s="53"/>
      <c r="AJ58" s="6"/>
      <c r="AK58" s="6"/>
      <c r="AL58" s="53"/>
      <c r="AM58" s="6"/>
      <c r="AN58" s="6"/>
      <c r="AO58" s="6"/>
      <c r="AP58" s="53"/>
      <c r="AQ58" s="6"/>
      <c r="AR58" s="6"/>
      <c r="AS58" s="6"/>
      <c r="AT58" s="6"/>
      <c r="AU58" s="6"/>
      <c r="AV58" s="6"/>
      <c r="AW58" s="53"/>
      <c r="AX58" s="6"/>
      <c r="AY58" s="6"/>
      <c r="AZ58" s="6"/>
      <c r="BA58" s="6"/>
      <c r="BB58" s="6"/>
      <c r="BC58" s="6"/>
      <c r="BD58" s="6"/>
      <c r="BE58" s="6"/>
      <c r="BF58" s="53"/>
      <c r="BG58" s="6"/>
      <c r="BH58" s="6"/>
      <c r="BI58" s="6"/>
      <c r="BJ58" s="6"/>
      <c r="BK58" s="6"/>
      <c r="BL58" s="6"/>
      <c r="BM58" s="6"/>
      <c r="BN58" s="6"/>
      <c r="BO58" s="6"/>
      <c r="BP58" s="6"/>
      <c r="BQ58" s="6"/>
      <c r="BR58" s="6"/>
      <c r="BS58" s="6"/>
      <c r="BT58" s="6"/>
      <c r="BU58" s="6"/>
      <c r="BV58" s="6"/>
      <c r="BW58" s="6"/>
      <c r="BX58" s="53"/>
      <c r="BY58" s="6"/>
      <c r="BZ58" s="6"/>
      <c r="CA58" s="6"/>
      <c r="CB58" s="53"/>
      <c r="CC58" s="6"/>
      <c r="CD58" s="6"/>
      <c r="CE58" s="6"/>
      <c r="CF58" s="53"/>
      <c r="CG58" s="6"/>
      <c r="CH58" s="6"/>
      <c r="CI58" s="6"/>
      <c r="CJ58" s="6"/>
      <c r="CK58" s="53"/>
      <c r="CL58" s="6"/>
      <c r="CM58" s="6"/>
      <c r="CN58" s="53"/>
      <c r="CO58" s="6"/>
      <c r="CP58" s="6"/>
      <c r="CQ58" s="6"/>
      <c r="CR58" s="6"/>
      <c r="CS58" s="6"/>
      <c r="CT58" s="6"/>
      <c r="CU58" s="53"/>
      <c r="CV58" s="6"/>
      <c r="CW58" s="6"/>
      <c r="CX58" s="53"/>
      <c r="CY58" s="6"/>
      <c r="CZ58" s="6"/>
      <c r="DA58" s="53"/>
      <c r="DB58" s="6"/>
      <c r="DC58" s="53"/>
      <c r="DD58" s="6"/>
      <c r="DE58" s="53"/>
      <c r="DF58" s="6"/>
      <c r="DG58" s="6"/>
      <c r="DH58" s="6"/>
      <c r="DI58" s="6"/>
      <c r="DJ58" s="6"/>
      <c r="DK58" s="53"/>
      <c r="DL58" s="6"/>
      <c r="DM58" s="6"/>
      <c r="DN58" s="53"/>
      <c r="DO58" s="6"/>
      <c r="DP58" s="6"/>
      <c r="DQ58" s="6"/>
      <c r="DR58" s="6"/>
      <c r="DS58" s="6"/>
      <c r="DT58" s="53"/>
      <c r="DU58" s="6"/>
      <c r="DV58" s="6"/>
      <c r="DW58" s="6"/>
      <c r="DX58" s="6"/>
      <c r="DY58" s="53"/>
      <c r="DZ58" s="6"/>
      <c r="EA58" s="6"/>
      <c r="EB58" s="6"/>
      <c r="EC58" s="6"/>
      <c r="ED58" s="6"/>
      <c r="EE58" s="6"/>
      <c r="EF58" s="53"/>
      <c r="EG58" s="6"/>
      <c r="EH58" s="53"/>
      <c r="EI58" s="6"/>
      <c r="EJ58" s="6"/>
      <c r="EK58" s="6"/>
      <c r="EL58" s="6"/>
      <c r="EM58" s="6"/>
      <c r="EN58" s="6"/>
      <c r="EO58" s="6"/>
    </row>
    <row r="59" spans="1:145">
      <c r="A59" s="57"/>
      <c r="B59" s="6"/>
      <c r="C59" s="58"/>
      <c r="D59" s="6"/>
      <c r="E59" s="6"/>
      <c r="F59" s="6"/>
      <c r="G59" s="6"/>
      <c r="H59" s="6"/>
      <c r="I59" s="6"/>
      <c r="J59" s="6"/>
      <c r="K59" s="6"/>
      <c r="L59" s="6"/>
      <c r="M59" s="6"/>
      <c r="N59" s="6"/>
      <c r="O59" s="6"/>
      <c r="P59" s="6"/>
      <c r="Q59" s="6"/>
      <c r="R59" s="6"/>
      <c r="S59" s="53"/>
      <c r="T59" s="6"/>
      <c r="U59" s="6"/>
      <c r="V59" s="53"/>
      <c r="W59" s="6"/>
      <c r="X59" s="6"/>
      <c r="Y59" s="6"/>
      <c r="Z59" s="6"/>
      <c r="AA59" s="6"/>
      <c r="AB59" s="53"/>
      <c r="AC59" s="6"/>
      <c r="AD59" s="6"/>
      <c r="AE59" s="6"/>
      <c r="AF59" s="53"/>
      <c r="AG59" s="6"/>
      <c r="AH59" s="6"/>
      <c r="AI59" s="53"/>
      <c r="AJ59" s="6"/>
      <c r="AK59" s="6"/>
      <c r="AL59" s="53"/>
      <c r="AM59" s="6"/>
      <c r="AN59" s="6"/>
      <c r="AO59" s="6"/>
      <c r="AP59" s="53"/>
      <c r="AQ59" s="6"/>
      <c r="AR59" s="6"/>
      <c r="AS59" s="6"/>
      <c r="AT59" s="6"/>
      <c r="AU59" s="6"/>
      <c r="AV59" s="6"/>
      <c r="AW59" s="53"/>
      <c r="AX59" s="6"/>
      <c r="AY59" s="6"/>
      <c r="AZ59" s="6"/>
      <c r="BA59" s="6"/>
      <c r="BB59" s="6"/>
      <c r="BC59" s="6"/>
      <c r="BD59" s="6"/>
      <c r="BE59" s="6"/>
      <c r="BF59" s="53"/>
      <c r="BG59" s="6"/>
      <c r="BH59" s="6"/>
      <c r="BI59" s="6"/>
      <c r="BJ59" s="6"/>
      <c r="BK59" s="6"/>
      <c r="BL59" s="6"/>
      <c r="BM59" s="6"/>
      <c r="BN59" s="6"/>
      <c r="BO59" s="6"/>
      <c r="BP59" s="6"/>
      <c r="BQ59" s="6"/>
      <c r="BR59" s="6"/>
      <c r="BS59" s="6"/>
      <c r="BT59" s="6"/>
      <c r="BU59" s="6"/>
      <c r="BV59" s="6"/>
      <c r="BW59" s="6"/>
      <c r="BX59" s="53"/>
      <c r="BY59" s="6"/>
      <c r="BZ59" s="6"/>
      <c r="CA59" s="6"/>
      <c r="CB59" s="53"/>
      <c r="CC59" s="6"/>
      <c r="CD59" s="6"/>
      <c r="CE59" s="6"/>
      <c r="CF59" s="53"/>
      <c r="CG59" s="6"/>
      <c r="CH59" s="6"/>
      <c r="CI59" s="6"/>
      <c r="CJ59" s="6"/>
      <c r="CK59" s="53"/>
      <c r="CL59" s="6"/>
      <c r="CM59" s="6"/>
      <c r="CN59" s="53"/>
      <c r="CO59" s="6"/>
      <c r="CP59" s="6"/>
      <c r="CQ59" s="6"/>
      <c r="CR59" s="6"/>
      <c r="CS59" s="6"/>
      <c r="CT59" s="6"/>
      <c r="CU59" s="53"/>
      <c r="CV59" s="6"/>
      <c r="CW59" s="6"/>
      <c r="CX59" s="53"/>
      <c r="CY59" s="6"/>
      <c r="CZ59" s="6"/>
      <c r="DA59" s="53"/>
      <c r="DB59" s="6"/>
      <c r="DC59" s="53"/>
      <c r="DD59" s="6"/>
      <c r="DE59" s="53"/>
      <c r="DF59" s="6"/>
      <c r="DG59" s="6"/>
      <c r="DH59" s="6"/>
      <c r="DI59" s="6"/>
      <c r="DJ59" s="6"/>
      <c r="DK59" s="53"/>
      <c r="DL59" s="6"/>
      <c r="DM59" s="6"/>
      <c r="DN59" s="53"/>
      <c r="DO59" s="6"/>
      <c r="DP59" s="6"/>
      <c r="DQ59" s="6"/>
      <c r="DR59" s="6"/>
      <c r="DS59" s="6"/>
      <c r="DT59" s="53"/>
      <c r="DU59" s="6"/>
      <c r="DV59" s="6"/>
      <c r="DW59" s="6"/>
      <c r="DX59" s="6"/>
      <c r="DY59" s="53"/>
      <c r="DZ59" s="6"/>
      <c r="EA59" s="6"/>
      <c r="EB59" s="6"/>
      <c r="EC59" s="6"/>
      <c r="ED59" s="6"/>
      <c r="EE59" s="6"/>
      <c r="EF59" s="53"/>
      <c r="EG59" s="6"/>
      <c r="EH59" s="53"/>
      <c r="EI59" s="6"/>
      <c r="EJ59" s="6"/>
      <c r="EK59" s="6"/>
      <c r="EL59" s="6"/>
      <c r="EM59" s="6"/>
      <c r="EN59" s="6"/>
      <c r="EO59" s="6"/>
    </row>
    <row r="60" spans="1:145">
      <c r="A60" s="57"/>
      <c r="B60" s="6"/>
      <c r="C60" s="58"/>
      <c r="D60" s="6"/>
      <c r="E60" s="6"/>
      <c r="F60" s="6"/>
      <c r="G60" s="6"/>
      <c r="H60" s="6"/>
      <c r="I60" s="6"/>
      <c r="J60" s="6"/>
      <c r="K60" s="6"/>
      <c r="L60" s="6"/>
      <c r="M60" s="6"/>
      <c r="N60" s="6"/>
      <c r="O60" s="6"/>
      <c r="P60" s="6"/>
      <c r="Q60" s="6"/>
      <c r="R60" s="6"/>
      <c r="S60" s="53"/>
      <c r="T60" s="6"/>
      <c r="U60" s="6"/>
      <c r="V60" s="53"/>
      <c r="W60" s="6"/>
      <c r="X60" s="6"/>
      <c r="Y60" s="6"/>
      <c r="Z60" s="6"/>
      <c r="AA60" s="6"/>
      <c r="AB60" s="53"/>
      <c r="AC60" s="6"/>
      <c r="AD60" s="6"/>
      <c r="AE60" s="6"/>
      <c r="AF60" s="53"/>
      <c r="AG60" s="6"/>
      <c r="AH60" s="6"/>
      <c r="AI60" s="53"/>
      <c r="AJ60" s="6"/>
      <c r="AK60" s="6"/>
      <c r="AL60" s="53"/>
      <c r="AM60" s="6"/>
      <c r="AN60" s="6"/>
      <c r="AO60" s="6"/>
      <c r="AP60" s="53"/>
      <c r="AQ60" s="6"/>
      <c r="AR60" s="6"/>
      <c r="AS60" s="6"/>
      <c r="AT60" s="6"/>
      <c r="AU60" s="6"/>
      <c r="AV60" s="6"/>
      <c r="AW60" s="53"/>
      <c r="AX60" s="6"/>
      <c r="AY60" s="6"/>
      <c r="AZ60" s="6"/>
      <c r="BA60" s="6"/>
      <c r="BB60" s="6"/>
      <c r="BC60" s="6"/>
      <c r="BD60" s="6"/>
      <c r="BE60" s="6"/>
      <c r="BF60" s="53"/>
      <c r="BG60" s="6"/>
      <c r="BH60" s="6"/>
      <c r="BI60" s="6"/>
      <c r="BJ60" s="6"/>
      <c r="BK60" s="6"/>
      <c r="BL60" s="6"/>
      <c r="BM60" s="6"/>
      <c r="BN60" s="6"/>
      <c r="BO60" s="6"/>
      <c r="BP60" s="6"/>
      <c r="BQ60" s="6"/>
      <c r="BR60" s="6"/>
      <c r="BS60" s="6"/>
      <c r="BT60" s="6"/>
      <c r="BU60" s="6"/>
      <c r="BV60" s="6"/>
      <c r="BW60" s="6"/>
      <c r="BX60" s="53"/>
      <c r="BY60" s="6"/>
      <c r="BZ60" s="6"/>
      <c r="CA60" s="6"/>
      <c r="CB60" s="53"/>
      <c r="CC60" s="6"/>
      <c r="CD60" s="6"/>
      <c r="CE60" s="6"/>
      <c r="CF60" s="53"/>
      <c r="CG60" s="6"/>
      <c r="CH60" s="6"/>
      <c r="CI60" s="6"/>
      <c r="CJ60" s="6"/>
      <c r="CK60" s="53"/>
      <c r="CL60" s="6"/>
      <c r="CM60" s="6"/>
      <c r="CN60" s="53"/>
      <c r="CO60" s="6"/>
      <c r="CP60" s="6"/>
      <c r="CQ60" s="6"/>
      <c r="CR60" s="6"/>
      <c r="CS60" s="6"/>
      <c r="CT60" s="6"/>
      <c r="CU60" s="53"/>
      <c r="CV60" s="6"/>
      <c r="CW60" s="6"/>
      <c r="CX60" s="53"/>
      <c r="CY60" s="6"/>
      <c r="CZ60" s="6"/>
      <c r="DA60" s="53"/>
      <c r="DB60" s="6"/>
      <c r="DC60" s="53"/>
      <c r="DD60" s="6"/>
      <c r="DE60" s="53"/>
      <c r="DF60" s="6"/>
      <c r="DG60" s="6"/>
      <c r="DH60" s="6"/>
      <c r="DI60" s="6"/>
      <c r="DJ60" s="6"/>
      <c r="DK60" s="53"/>
      <c r="DL60" s="6"/>
      <c r="DM60" s="6"/>
      <c r="DN60" s="53"/>
      <c r="DO60" s="6"/>
      <c r="DP60" s="6"/>
      <c r="DQ60" s="6"/>
      <c r="DR60" s="6"/>
      <c r="DS60" s="6"/>
      <c r="DT60" s="53"/>
      <c r="DU60" s="6"/>
      <c r="DV60" s="6"/>
      <c r="DW60" s="6"/>
      <c r="DX60" s="6"/>
      <c r="DY60" s="53"/>
      <c r="DZ60" s="6"/>
      <c r="EA60" s="6"/>
      <c r="EB60" s="6"/>
      <c r="EC60" s="6"/>
      <c r="ED60" s="6"/>
      <c r="EE60" s="6"/>
      <c r="EF60" s="53"/>
      <c r="EG60" s="6"/>
      <c r="EH60" s="53"/>
      <c r="EI60" s="6"/>
      <c r="EJ60" s="6"/>
      <c r="EK60" s="6"/>
      <c r="EL60" s="6"/>
      <c r="EM60" s="6"/>
      <c r="EN60" s="6"/>
      <c r="EO60" s="6"/>
    </row>
    <row r="61" spans="1:145">
      <c r="A61" s="57"/>
      <c r="B61" s="6"/>
      <c r="C61" s="58"/>
      <c r="D61" s="6"/>
      <c r="E61" s="6"/>
      <c r="F61" s="6"/>
      <c r="G61" s="6"/>
      <c r="H61" s="6"/>
      <c r="I61" s="6"/>
      <c r="J61" s="6"/>
      <c r="K61" s="6"/>
      <c r="L61" s="6"/>
      <c r="M61" s="6"/>
      <c r="N61" s="6"/>
      <c r="O61" s="6"/>
      <c r="P61" s="6"/>
      <c r="Q61" s="6"/>
      <c r="R61" s="6"/>
      <c r="S61" s="53"/>
      <c r="T61" s="6"/>
      <c r="U61" s="6"/>
      <c r="V61" s="53"/>
      <c r="W61" s="6"/>
      <c r="X61" s="6"/>
      <c r="Y61" s="6"/>
      <c r="Z61" s="6"/>
      <c r="AA61" s="6"/>
      <c r="AB61" s="53"/>
      <c r="AC61" s="6"/>
      <c r="AD61" s="6"/>
      <c r="AE61" s="6"/>
      <c r="AF61" s="53"/>
      <c r="AG61" s="6"/>
      <c r="AH61" s="6"/>
      <c r="AI61" s="53"/>
      <c r="AJ61" s="6"/>
      <c r="AK61" s="6"/>
      <c r="AL61" s="53"/>
      <c r="AM61" s="6"/>
      <c r="AN61" s="6"/>
      <c r="AO61" s="6"/>
      <c r="AP61" s="53"/>
      <c r="AQ61" s="6"/>
      <c r="AR61" s="6"/>
      <c r="AS61" s="6"/>
      <c r="AT61" s="6"/>
      <c r="AU61" s="6"/>
      <c r="AV61" s="6"/>
      <c r="AW61" s="53"/>
      <c r="AX61" s="6"/>
      <c r="AY61" s="6"/>
      <c r="AZ61" s="6"/>
      <c r="BA61" s="6"/>
      <c r="BB61" s="6"/>
      <c r="BC61" s="6"/>
      <c r="BD61" s="6"/>
      <c r="BE61" s="6"/>
      <c r="BF61" s="53"/>
      <c r="BG61" s="6"/>
      <c r="BH61" s="6"/>
      <c r="BI61" s="6"/>
      <c r="BJ61" s="6"/>
      <c r="BK61" s="6"/>
      <c r="BL61" s="6"/>
      <c r="BM61" s="6"/>
      <c r="BN61" s="6"/>
      <c r="BO61" s="6"/>
      <c r="BP61" s="6"/>
      <c r="BQ61" s="6"/>
      <c r="BR61" s="6"/>
      <c r="BS61" s="6"/>
      <c r="BT61" s="6"/>
      <c r="BU61" s="6"/>
      <c r="BV61" s="6"/>
      <c r="BW61" s="6"/>
      <c r="BX61" s="53"/>
      <c r="BY61" s="6"/>
      <c r="BZ61" s="6"/>
      <c r="CA61" s="6"/>
      <c r="CB61" s="53"/>
      <c r="CC61" s="6"/>
      <c r="CD61" s="6"/>
      <c r="CE61" s="6"/>
      <c r="CF61" s="53"/>
      <c r="CG61" s="6"/>
      <c r="CH61" s="6"/>
      <c r="CI61" s="6"/>
      <c r="CJ61" s="6"/>
      <c r="CK61" s="53"/>
      <c r="CL61" s="6"/>
      <c r="CM61" s="6"/>
      <c r="CN61" s="53"/>
      <c r="CO61" s="6"/>
      <c r="CP61" s="6"/>
      <c r="CQ61" s="6"/>
      <c r="CR61" s="6"/>
      <c r="CS61" s="6"/>
      <c r="CT61" s="6"/>
      <c r="CU61" s="53"/>
      <c r="CV61" s="6"/>
      <c r="CW61" s="6"/>
      <c r="CX61" s="53"/>
      <c r="CY61" s="6"/>
      <c r="CZ61" s="6"/>
      <c r="DA61" s="53"/>
      <c r="DB61" s="6"/>
      <c r="DC61" s="53"/>
      <c r="DD61" s="6"/>
      <c r="DE61" s="53"/>
      <c r="DF61" s="6"/>
      <c r="DG61" s="6"/>
      <c r="DH61" s="6"/>
      <c r="DI61" s="6"/>
      <c r="DJ61" s="6"/>
      <c r="DK61" s="53"/>
      <c r="DL61" s="6"/>
      <c r="DM61" s="6"/>
      <c r="DN61" s="53"/>
      <c r="DO61" s="6"/>
      <c r="DP61" s="6"/>
      <c r="DQ61" s="6"/>
      <c r="DR61" s="6"/>
      <c r="DS61" s="6"/>
      <c r="DT61" s="53"/>
      <c r="DU61" s="6"/>
      <c r="DV61" s="6"/>
      <c r="DW61" s="6"/>
      <c r="DX61" s="6"/>
      <c r="DY61" s="53"/>
      <c r="DZ61" s="6"/>
      <c r="EA61" s="6"/>
      <c r="EB61" s="6"/>
      <c r="EC61" s="6"/>
      <c r="ED61" s="6"/>
      <c r="EE61" s="6"/>
      <c r="EF61" s="53"/>
      <c r="EG61" s="6"/>
      <c r="EH61" s="53"/>
      <c r="EI61" s="6"/>
      <c r="EJ61" s="6"/>
      <c r="EK61" s="6"/>
      <c r="EL61" s="6"/>
      <c r="EM61" s="6"/>
      <c r="EN61" s="6"/>
      <c r="EO61" s="6"/>
    </row>
    <row r="62" spans="1:145">
      <c r="A62" s="57"/>
      <c r="B62" s="6"/>
      <c r="C62" s="58"/>
      <c r="D62" s="6"/>
      <c r="E62" s="6"/>
      <c r="F62" s="6"/>
      <c r="G62" s="6"/>
      <c r="H62" s="6"/>
      <c r="I62" s="6"/>
      <c r="J62" s="6"/>
      <c r="K62" s="6"/>
      <c r="L62" s="6"/>
      <c r="M62" s="6"/>
      <c r="N62" s="6"/>
      <c r="O62" s="6"/>
      <c r="P62" s="6"/>
      <c r="Q62" s="6"/>
      <c r="R62" s="6"/>
      <c r="S62" s="53"/>
      <c r="T62" s="6"/>
      <c r="U62" s="6"/>
      <c r="V62" s="53"/>
      <c r="W62" s="6"/>
      <c r="X62" s="6"/>
      <c r="Y62" s="6"/>
      <c r="Z62" s="6"/>
      <c r="AA62" s="6"/>
      <c r="AB62" s="53"/>
      <c r="AC62" s="6"/>
      <c r="AD62" s="6"/>
      <c r="AE62" s="6"/>
      <c r="AF62" s="53"/>
      <c r="AG62" s="6"/>
      <c r="AH62" s="6"/>
      <c r="AI62" s="53"/>
      <c r="AJ62" s="6"/>
      <c r="AK62" s="6"/>
      <c r="AL62" s="53"/>
      <c r="AM62" s="6"/>
      <c r="AN62" s="6"/>
      <c r="AO62" s="6"/>
      <c r="AP62" s="53"/>
      <c r="AQ62" s="6"/>
      <c r="AR62" s="6"/>
      <c r="AS62" s="6"/>
      <c r="AT62" s="6"/>
      <c r="AU62" s="6"/>
      <c r="AV62" s="6"/>
      <c r="AW62" s="53"/>
      <c r="AX62" s="6"/>
      <c r="AY62" s="6"/>
      <c r="AZ62" s="6"/>
      <c r="BA62" s="6"/>
      <c r="BB62" s="6"/>
      <c r="BC62" s="6"/>
      <c r="BD62" s="6"/>
      <c r="BE62" s="6"/>
      <c r="BF62" s="53"/>
      <c r="BG62" s="6"/>
      <c r="BH62" s="6"/>
      <c r="BI62" s="6"/>
      <c r="BJ62" s="6"/>
      <c r="BK62" s="6"/>
      <c r="BL62" s="6"/>
      <c r="BM62" s="6"/>
      <c r="BN62" s="6"/>
      <c r="BO62" s="6"/>
      <c r="BP62" s="6"/>
      <c r="BQ62" s="6"/>
      <c r="BR62" s="6"/>
      <c r="BS62" s="6"/>
      <c r="BT62" s="6"/>
      <c r="BU62" s="6"/>
      <c r="BV62" s="6"/>
      <c r="BW62" s="6"/>
      <c r="BX62" s="53"/>
      <c r="BY62" s="6"/>
      <c r="BZ62" s="6"/>
      <c r="CA62" s="6"/>
      <c r="CB62" s="53"/>
      <c r="CC62" s="6"/>
      <c r="CD62" s="6"/>
      <c r="CE62" s="6"/>
      <c r="CF62" s="53"/>
      <c r="CG62" s="6"/>
      <c r="CH62" s="6"/>
      <c r="CI62" s="6"/>
      <c r="CJ62" s="6"/>
      <c r="CK62" s="53"/>
      <c r="CL62" s="6"/>
      <c r="CM62" s="6"/>
      <c r="CN62" s="53"/>
      <c r="CO62" s="6"/>
      <c r="CP62" s="6"/>
      <c r="CQ62" s="6"/>
      <c r="CR62" s="6"/>
      <c r="CS62" s="6"/>
      <c r="CT62" s="6"/>
      <c r="CU62" s="53"/>
      <c r="CV62" s="6"/>
      <c r="CW62" s="6"/>
      <c r="CX62" s="53"/>
      <c r="CY62" s="6"/>
      <c r="CZ62" s="6"/>
      <c r="DA62" s="53"/>
      <c r="DB62" s="6"/>
      <c r="DC62" s="53"/>
      <c r="DD62" s="6"/>
      <c r="DE62" s="53"/>
      <c r="DF62" s="6"/>
      <c r="DG62" s="6"/>
      <c r="DH62" s="6"/>
      <c r="DI62" s="6"/>
      <c r="DJ62" s="6"/>
      <c r="DK62" s="53"/>
      <c r="DL62" s="6"/>
      <c r="DM62" s="6"/>
      <c r="DN62" s="53"/>
      <c r="DO62" s="6"/>
      <c r="DP62" s="6"/>
      <c r="DQ62" s="6"/>
      <c r="DR62" s="6"/>
      <c r="DS62" s="6"/>
      <c r="DT62" s="53"/>
      <c r="DU62" s="6"/>
      <c r="DV62" s="6"/>
      <c r="DW62" s="6"/>
      <c r="DX62" s="6"/>
      <c r="DY62" s="53"/>
      <c r="DZ62" s="6"/>
      <c r="EA62" s="6"/>
      <c r="EB62" s="6"/>
      <c r="EC62" s="6"/>
      <c r="ED62" s="6"/>
      <c r="EE62" s="6"/>
      <c r="EF62" s="53"/>
      <c r="EG62" s="6"/>
      <c r="EH62" s="53"/>
      <c r="EI62" s="6"/>
      <c r="EJ62" s="6"/>
      <c r="EK62" s="6"/>
      <c r="EL62" s="6"/>
      <c r="EM62" s="6"/>
      <c r="EN62" s="6"/>
      <c r="EO62" s="6"/>
    </row>
    <row r="63" spans="1:145">
      <c r="A63" s="57"/>
      <c r="B63" s="6"/>
      <c r="C63" s="58"/>
      <c r="D63" s="6"/>
      <c r="E63" s="6"/>
      <c r="F63" s="6"/>
      <c r="G63" s="6"/>
      <c r="H63" s="6"/>
      <c r="I63" s="6"/>
      <c r="J63" s="6"/>
      <c r="K63" s="6"/>
      <c r="L63" s="6"/>
      <c r="M63" s="6"/>
      <c r="N63" s="6"/>
      <c r="O63" s="6"/>
      <c r="P63" s="6"/>
      <c r="Q63" s="6"/>
      <c r="R63" s="6"/>
      <c r="S63" s="53"/>
      <c r="T63" s="6"/>
      <c r="U63" s="6"/>
      <c r="V63" s="53"/>
      <c r="W63" s="6"/>
      <c r="X63" s="6"/>
      <c r="Y63" s="6"/>
      <c r="Z63" s="6"/>
      <c r="AA63" s="6"/>
      <c r="AB63" s="53"/>
      <c r="AC63" s="6"/>
      <c r="AD63" s="6"/>
      <c r="AE63" s="6"/>
      <c r="AF63" s="53"/>
      <c r="AG63" s="6"/>
      <c r="AH63" s="6"/>
      <c r="AI63" s="53"/>
      <c r="AJ63" s="6"/>
      <c r="AK63" s="6"/>
      <c r="AL63" s="53"/>
      <c r="AM63" s="6"/>
      <c r="AN63" s="6"/>
      <c r="AO63" s="6"/>
      <c r="AP63" s="53"/>
      <c r="AQ63" s="6"/>
      <c r="AR63" s="6"/>
      <c r="AS63" s="6"/>
      <c r="AT63" s="6"/>
      <c r="AU63" s="6"/>
      <c r="AV63" s="6"/>
      <c r="AW63" s="53"/>
      <c r="AX63" s="6"/>
      <c r="AY63" s="6"/>
      <c r="AZ63" s="6"/>
      <c r="BA63" s="6"/>
      <c r="BB63" s="6"/>
      <c r="BC63" s="6"/>
      <c r="BD63" s="6"/>
      <c r="BE63" s="6"/>
      <c r="BF63" s="53"/>
      <c r="BG63" s="6"/>
      <c r="BH63" s="6"/>
      <c r="BI63" s="6"/>
      <c r="BJ63" s="6"/>
      <c r="BK63" s="6"/>
      <c r="BL63" s="6"/>
      <c r="BM63" s="6"/>
      <c r="BN63" s="6"/>
      <c r="BO63" s="6"/>
      <c r="BP63" s="6"/>
      <c r="BQ63" s="6"/>
      <c r="BR63" s="6"/>
      <c r="BS63" s="6"/>
      <c r="BT63" s="6"/>
      <c r="BU63" s="6"/>
      <c r="BV63" s="6"/>
      <c r="BW63" s="6"/>
      <c r="BX63" s="53"/>
      <c r="BY63" s="6"/>
      <c r="BZ63" s="6"/>
      <c r="CA63" s="6"/>
      <c r="CB63" s="53"/>
      <c r="CC63" s="6"/>
      <c r="CD63" s="6"/>
      <c r="CE63" s="6"/>
      <c r="CF63" s="53"/>
      <c r="CG63" s="6"/>
      <c r="CH63" s="6"/>
      <c r="CI63" s="6"/>
      <c r="CJ63" s="6"/>
      <c r="CK63" s="53"/>
      <c r="CL63" s="6"/>
      <c r="CM63" s="6"/>
      <c r="CN63" s="53"/>
      <c r="CO63" s="6"/>
      <c r="CP63" s="6"/>
      <c r="CQ63" s="6"/>
      <c r="CR63" s="6"/>
      <c r="CS63" s="6"/>
      <c r="CT63" s="6"/>
      <c r="CU63" s="53"/>
      <c r="CV63" s="6"/>
      <c r="CW63" s="6"/>
      <c r="CX63" s="53"/>
      <c r="CY63" s="6"/>
      <c r="CZ63" s="6"/>
      <c r="DA63" s="53"/>
      <c r="DB63" s="6"/>
      <c r="DC63" s="53"/>
      <c r="DD63" s="6"/>
      <c r="DE63" s="53"/>
      <c r="DF63" s="6"/>
      <c r="DG63" s="6"/>
      <c r="DH63" s="6"/>
      <c r="DI63" s="6"/>
      <c r="DJ63" s="6"/>
      <c r="DK63" s="53"/>
      <c r="DL63" s="6"/>
      <c r="DM63" s="6"/>
      <c r="DN63" s="53"/>
      <c r="DO63" s="6"/>
      <c r="DP63" s="6"/>
      <c r="DQ63" s="6"/>
      <c r="DR63" s="6"/>
      <c r="DS63" s="6"/>
      <c r="DT63" s="53"/>
      <c r="DU63" s="6"/>
      <c r="DV63" s="6"/>
      <c r="DW63" s="6"/>
      <c r="DX63" s="6"/>
      <c r="DY63" s="53"/>
      <c r="DZ63" s="6"/>
      <c r="EA63" s="6"/>
      <c r="EB63" s="6"/>
      <c r="EC63" s="6"/>
      <c r="ED63" s="6"/>
      <c r="EE63" s="6"/>
      <c r="EF63" s="53"/>
      <c r="EG63" s="6"/>
      <c r="EH63" s="53"/>
      <c r="EI63" s="6"/>
      <c r="EJ63" s="6"/>
      <c r="EK63" s="6"/>
      <c r="EL63" s="6"/>
      <c r="EM63" s="6"/>
      <c r="EN63" s="6"/>
      <c r="EO63" s="6"/>
    </row>
    <row r="64" spans="1:145">
      <c r="A64" s="57"/>
      <c r="B64" s="6"/>
      <c r="C64" s="58"/>
      <c r="D64" s="6"/>
      <c r="E64" s="6"/>
      <c r="F64" s="6"/>
      <c r="G64" s="6"/>
      <c r="H64" s="6"/>
      <c r="I64" s="6"/>
      <c r="J64" s="6"/>
      <c r="K64" s="6"/>
      <c r="L64" s="6"/>
      <c r="M64" s="6"/>
      <c r="N64" s="6"/>
      <c r="O64" s="6"/>
      <c r="P64" s="6"/>
      <c r="Q64" s="6"/>
      <c r="R64" s="6"/>
      <c r="S64" s="53"/>
      <c r="T64" s="6"/>
      <c r="U64" s="6"/>
      <c r="V64" s="53"/>
      <c r="W64" s="6"/>
      <c r="X64" s="6"/>
      <c r="Y64" s="6"/>
      <c r="Z64" s="6"/>
      <c r="AA64" s="6"/>
      <c r="AB64" s="53"/>
      <c r="AC64" s="6"/>
      <c r="AD64" s="6"/>
      <c r="AE64" s="6"/>
      <c r="AF64" s="53"/>
      <c r="AG64" s="6"/>
      <c r="AH64" s="6"/>
      <c r="AI64" s="53"/>
      <c r="AJ64" s="6"/>
      <c r="AK64" s="6"/>
      <c r="AL64" s="53"/>
      <c r="AM64" s="6"/>
      <c r="AN64" s="6"/>
      <c r="AO64" s="6"/>
      <c r="AP64" s="53"/>
      <c r="AQ64" s="6"/>
      <c r="AR64" s="6"/>
      <c r="AS64" s="6"/>
      <c r="AT64" s="6"/>
      <c r="AU64" s="6"/>
      <c r="AV64" s="6"/>
      <c r="AW64" s="53"/>
      <c r="AX64" s="6"/>
      <c r="AY64" s="6"/>
      <c r="AZ64" s="6"/>
      <c r="BA64" s="6"/>
      <c r="BB64" s="6"/>
      <c r="BC64" s="6"/>
      <c r="BD64" s="6"/>
      <c r="BE64" s="6"/>
      <c r="BF64" s="53"/>
      <c r="BG64" s="6"/>
      <c r="BH64" s="6"/>
      <c r="BI64" s="6"/>
      <c r="BJ64" s="6"/>
      <c r="BK64" s="6"/>
      <c r="BL64" s="6"/>
      <c r="BM64" s="6"/>
      <c r="BN64" s="6"/>
      <c r="BO64" s="6"/>
      <c r="BP64" s="6"/>
      <c r="BQ64" s="6"/>
      <c r="BR64" s="6"/>
      <c r="BS64" s="6"/>
      <c r="BT64" s="6"/>
      <c r="BU64" s="6"/>
      <c r="BV64" s="6"/>
      <c r="BW64" s="6"/>
      <c r="BX64" s="53"/>
      <c r="BY64" s="6"/>
      <c r="BZ64" s="6"/>
      <c r="CA64" s="6"/>
      <c r="CB64" s="53"/>
      <c r="CC64" s="6"/>
      <c r="CD64" s="6"/>
      <c r="CE64" s="6"/>
      <c r="CF64" s="53"/>
      <c r="CG64" s="6"/>
      <c r="CH64" s="6"/>
      <c r="CI64" s="6"/>
      <c r="CJ64" s="6"/>
      <c r="CK64" s="53"/>
      <c r="CL64" s="6"/>
      <c r="CM64" s="6"/>
      <c r="CN64" s="53"/>
      <c r="CO64" s="6"/>
      <c r="CP64" s="6"/>
      <c r="CQ64" s="6"/>
      <c r="CR64" s="6"/>
      <c r="CS64" s="6"/>
      <c r="CT64" s="6"/>
      <c r="CU64" s="53"/>
      <c r="CV64" s="6"/>
      <c r="CW64" s="6"/>
      <c r="CX64" s="53"/>
      <c r="CY64" s="6"/>
      <c r="CZ64" s="6"/>
      <c r="DA64" s="53"/>
      <c r="DB64" s="6"/>
      <c r="DC64" s="53"/>
      <c r="DD64" s="6"/>
      <c r="DE64" s="53"/>
      <c r="DF64" s="6"/>
      <c r="DG64" s="6"/>
      <c r="DH64" s="6"/>
      <c r="DI64" s="6"/>
      <c r="DJ64" s="6"/>
      <c r="DK64" s="53"/>
      <c r="DL64" s="6"/>
      <c r="DM64" s="6"/>
      <c r="DN64" s="53"/>
      <c r="DO64" s="6"/>
      <c r="DP64" s="6"/>
      <c r="DQ64" s="6"/>
      <c r="DR64" s="6"/>
      <c r="DS64" s="6"/>
      <c r="DT64" s="53"/>
      <c r="DU64" s="6"/>
      <c r="DV64" s="6"/>
      <c r="DW64" s="6"/>
      <c r="DX64" s="6"/>
      <c r="DY64" s="53"/>
      <c r="DZ64" s="6"/>
      <c r="EA64" s="6"/>
      <c r="EB64" s="6"/>
      <c r="EC64" s="6"/>
      <c r="ED64" s="6"/>
      <c r="EE64" s="6"/>
      <c r="EF64" s="53"/>
      <c r="EG64" s="6"/>
      <c r="EH64" s="53"/>
      <c r="EI64" s="6"/>
      <c r="EJ64" s="6"/>
      <c r="EK64" s="6"/>
      <c r="EL64" s="6"/>
      <c r="EM64" s="6"/>
      <c r="EN64" s="6"/>
      <c r="EO64" s="6"/>
    </row>
    <row r="65" spans="1:145">
      <c r="A65" s="57"/>
      <c r="B65" s="6"/>
      <c r="C65" s="58"/>
      <c r="D65" s="6"/>
      <c r="E65" s="6"/>
      <c r="F65" s="6"/>
      <c r="G65" s="6"/>
      <c r="H65" s="6"/>
      <c r="I65" s="6"/>
      <c r="J65" s="6"/>
      <c r="K65" s="6"/>
      <c r="L65" s="6"/>
      <c r="M65" s="6"/>
      <c r="N65" s="6"/>
      <c r="O65" s="6"/>
      <c r="P65" s="6"/>
      <c r="Q65" s="6"/>
      <c r="R65" s="6"/>
      <c r="S65" s="53"/>
      <c r="T65" s="6"/>
      <c r="U65" s="6"/>
      <c r="V65" s="53"/>
      <c r="W65" s="6"/>
      <c r="X65" s="6"/>
      <c r="Y65" s="6"/>
      <c r="Z65" s="6"/>
      <c r="AA65" s="6"/>
      <c r="AB65" s="53"/>
      <c r="AC65" s="6"/>
      <c r="AD65" s="6"/>
      <c r="AE65" s="6"/>
      <c r="AF65" s="53"/>
      <c r="AG65" s="6"/>
      <c r="AH65" s="6"/>
      <c r="AI65" s="53"/>
      <c r="AJ65" s="6"/>
      <c r="AK65" s="6"/>
      <c r="AL65" s="53"/>
      <c r="AM65" s="6"/>
      <c r="AN65" s="6"/>
      <c r="AO65" s="6"/>
      <c r="AP65" s="53"/>
      <c r="AQ65" s="6"/>
      <c r="AR65" s="6"/>
      <c r="AS65" s="6"/>
      <c r="AT65" s="6"/>
      <c r="AU65" s="6"/>
      <c r="AV65" s="6"/>
      <c r="AW65" s="53"/>
      <c r="AX65" s="6"/>
      <c r="AY65" s="6"/>
      <c r="AZ65" s="6"/>
      <c r="BA65" s="6"/>
      <c r="BB65" s="6"/>
      <c r="BC65" s="6"/>
      <c r="BD65" s="6"/>
      <c r="BE65" s="6"/>
      <c r="BF65" s="53"/>
      <c r="BG65" s="6"/>
      <c r="BH65" s="6"/>
      <c r="BI65" s="6"/>
      <c r="BJ65" s="6"/>
      <c r="BK65" s="6"/>
      <c r="BL65" s="6"/>
      <c r="BM65" s="6"/>
      <c r="BN65" s="6"/>
      <c r="BO65" s="6"/>
      <c r="BP65" s="6"/>
      <c r="BQ65" s="6"/>
      <c r="BR65" s="6"/>
      <c r="BS65" s="6"/>
      <c r="BT65" s="6"/>
      <c r="BU65" s="6"/>
      <c r="BV65" s="6"/>
      <c r="BW65" s="6"/>
      <c r="BX65" s="53"/>
      <c r="BY65" s="6"/>
      <c r="BZ65" s="6"/>
      <c r="CA65" s="6"/>
      <c r="CB65" s="53"/>
      <c r="CC65" s="6"/>
      <c r="CD65" s="6"/>
      <c r="CE65" s="6"/>
      <c r="CF65" s="53"/>
      <c r="CG65" s="6"/>
      <c r="CH65" s="6"/>
      <c r="CI65" s="6"/>
      <c r="CJ65" s="6"/>
      <c r="CK65" s="53"/>
      <c r="CL65" s="6"/>
      <c r="CM65" s="6"/>
      <c r="CN65" s="53"/>
      <c r="CO65" s="6"/>
      <c r="CP65" s="6"/>
      <c r="CQ65" s="6"/>
      <c r="CR65" s="6"/>
      <c r="CS65" s="6"/>
      <c r="CT65" s="6"/>
      <c r="CU65" s="53"/>
      <c r="CV65" s="6"/>
      <c r="CW65" s="6"/>
      <c r="CX65" s="53"/>
      <c r="CY65" s="6"/>
      <c r="CZ65" s="6"/>
      <c r="DA65" s="53"/>
      <c r="DB65" s="6"/>
      <c r="DC65" s="53"/>
      <c r="DD65" s="6"/>
      <c r="DE65" s="53"/>
      <c r="DF65" s="6"/>
      <c r="DG65" s="6"/>
      <c r="DH65" s="6"/>
      <c r="DI65" s="6"/>
      <c r="DJ65" s="6"/>
      <c r="DK65" s="53"/>
      <c r="DL65" s="6"/>
      <c r="DM65" s="6"/>
      <c r="DN65" s="53"/>
      <c r="DO65" s="6"/>
      <c r="DP65" s="6"/>
      <c r="DQ65" s="6"/>
      <c r="DR65" s="6"/>
      <c r="DS65" s="6"/>
      <c r="DT65" s="53"/>
      <c r="DU65" s="6"/>
      <c r="DV65" s="6"/>
      <c r="DW65" s="6"/>
      <c r="DX65" s="6"/>
      <c r="DY65" s="53"/>
      <c r="DZ65" s="6"/>
      <c r="EA65" s="6"/>
      <c r="EB65" s="6"/>
      <c r="EC65" s="6"/>
      <c r="ED65" s="6"/>
      <c r="EE65" s="6"/>
      <c r="EF65" s="53"/>
      <c r="EG65" s="6"/>
      <c r="EH65" s="53"/>
      <c r="EI65" s="6"/>
      <c r="EJ65" s="6"/>
      <c r="EK65" s="6"/>
      <c r="EL65" s="6"/>
      <c r="EM65" s="6"/>
      <c r="EN65" s="6"/>
      <c r="EO65" s="6"/>
    </row>
    <row r="66" spans="1:145">
      <c r="A66" s="57"/>
      <c r="B66" s="6"/>
      <c r="C66" s="58"/>
      <c r="D66" s="6"/>
      <c r="E66" s="6"/>
      <c r="F66" s="6"/>
      <c r="G66" s="6"/>
      <c r="H66" s="6"/>
      <c r="I66" s="6"/>
      <c r="J66" s="6"/>
      <c r="K66" s="6"/>
      <c r="L66" s="6"/>
      <c r="M66" s="6"/>
      <c r="N66" s="6"/>
      <c r="O66" s="6"/>
      <c r="P66" s="6"/>
      <c r="Q66" s="6"/>
      <c r="R66" s="6"/>
      <c r="S66" s="53"/>
      <c r="T66" s="6"/>
      <c r="U66" s="6"/>
      <c r="V66" s="53"/>
      <c r="W66" s="6"/>
      <c r="X66" s="6"/>
      <c r="Y66" s="6"/>
      <c r="Z66" s="6"/>
      <c r="AA66" s="6"/>
      <c r="AB66" s="53"/>
      <c r="AC66" s="6"/>
      <c r="AD66" s="6"/>
      <c r="AE66" s="6"/>
      <c r="AF66" s="53"/>
      <c r="AG66" s="6"/>
      <c r="AH66" s="6"/>
      <c r="AI66" s="53"/>
      <c r="AJ66" s="6"/>
      <c r="AK66" s="6"/>
      <c r="AL66" s="53"/>
      <c r="AM66" s="6"/>
      <c r="AN66" s="6"/>
      <c r="AO66" s="6"/>
      <c r="AP66" s="53"/>
      <c r="AQ66" s="6"/>
      <c r="AR66" s="6"/>
      <c r="AS66" s="6"/>
      <c r="AT66" s="6"/>
      <c r="AU66" s="6"/>
      <c r="AV66" s="6"/>
      <c r="AW66" s="53"/>
      <c r="AX66" s="6"/>
      <c r="AY66" s="6"/>
      <c r="AZ66" s="6"/>
      <c r="BA66" s="6"/>
      <c r="BB66" s="6"/>
      <c r="BC66" s="6"/>
      <c r="BD66" s="6"/>
      <c r="BE66" s="6"/>
      <c r="BF66" s="53"/>
      <c r="BG66" s="6"/>
      <c r="BH66" s="6"/>
      <c r="BI66" s="6"/>
      <c r="BJ66" s="6"/>
      <c r="BK66" s="6"/>
      <c r="BL66" s="6"/>
      <c r="BM66" s="6"/>
      <c r="BN66" s="6"/>
      <c r="BO66" s="6"/>
      <c r="BP66" s="6"/>
      <c r="BQ66" s="6"/>
      <c r="BR66" s="6"/>
      <c r="BS66" s="6"/>
      <c r="BT66" s="6"/>
      <c r="BU66" s="6"/>
      <c r="BV66" s="6"/>
      <c r="BW66" s="6"/>
      <c r="BX66" s="53"/>
      <c r="BY66" s="6"/>
      <c r="BZ66" s="6"/>
      <c r="CA66" s="6"/>
      <c r="CB66" s="53"/>
      <c r="CC66" s="6"/>
      <c r="CD66" s="6"/>
      <c r="CE66" s="6"/>
      <c r="CF66" s="53"/>
      <c r="CG66" s="6"/>
      <c r="CH66" s="6"/>
      <c r="CI66" s="6"/>
      <c r="CJ66" s="6"/>
      <c r="CK66" s="53"/>
      <c r="CL66" s="6"/>
      <c r="CM66" s="6"/>
      <c r="CN66" s="53"/>
      <c r="CO66" s="6"/>
      <c r="CP66" s="6"/>
      <c r="CQ66" s="6"/>
      <c r="CR66" s="6"/>
      <c r="CS66" s="6"/>
      <c r="CT66" s="6"/>
      <c r="CU66" s="53"/>
      <c r="CV66" s="6"/>
      <c r="CW66" s="6"/>
      <c r="CX66" s="53"/>
      <c r="CY66" s="6"/>
      <c r="CZ66" s="6"/>
      <c r="DA66" s="53"/>
      <c r="DB66" s="6"/>
      <c r="DC66" s="53"/>
      <c r="DD66" s="6"/>
      <c r="DE66" s="53"/>
      <c r="DF66" s="6"/>
      <c r="DG66" s="6"/>
      <c r="DH66" s="6"/>
      <c r="DI66" s="6"/>
      <c r="DJ66" s="6"/>
      <c r="DK66" s="53"/>
      <c r="DL66" s="6"/>
      <c r="DM66" s="6"/>
      <c r="DN66" s="53"/>
      <c r="DO66" s="6"/>
      <c r="DP66" s="6"/>
      <c r="DQ66" s="6"/>
      <c r="DR66" s="6"/>
      <c r="DS66" s="6"/>
      <c r="DT66" s="53"/>
      <c r="DU66" s="6"/>
      <c r="DV66" s="6"/>
      <c r="DW66" s="6"/>
      <c r="DX66" s="6"/>
      <c r="DY66" s="53"/>
      <c r="DZ66" s="6"/>
      <c r="EA66" s="6"/>
      <c r="EB66" s="6"/>
      <c r="EC66" s="6"/>
      <c r="ED66" s="6"/>
      <c r="EE66" s="6"/>
      <c r="EF66" s="53"/>
      <c r="EG66" s="6"/>
      <c r="EH66" s="53"/>
      <c r="EI66" s="6"/>
      <c r="EJ66" s="6"/>
      <c r="EK66" s="6"/>
      <c r="EL66" s="6"/>
      <c r="EM66" s="6"/>
      <c r="EN66" s="6"/>
      <c r="EO66" s="6"/>
    </row>
    <row r="67" spans="1:145">
      <c r="A67" s="57"/>
      <c r="B67" s="6"/>
      <c r="C67" s="58"/>
      <c r="D67" s="6"/>
      <c r="E67" s="6"/>
      <c r="F67" s="6"/>
      <c r="G67" s="6"/>
      <c r="H67" s="6"/>
      <c r="I67" s="6"/>
      <c r="J67" s="6"/>
      <c r="K67" s="6"/>
      <c r="L67" s="6"/>
      <c r="M67" s="6"/>
      <c r="N67" s="6"/>
      <c r="O67" s="6"/>
      <c r="P67" s="6"/>
      <c r="Q67" s="6"/>
      <c r="R67" s="6"/>
      <c r="S67" s="53"/>
      <c r="T67" s="6"/>
      <c r="U67" s="6"/>
      <c r="V67" s="53"/>
      <c r="W67" s="6"/>
      <c r="X67" s="6"/>
      <c r="Y67" s="6"/>
      <c r="Z67" s="6"/>
      <c r="AA67" s="6"/>
      <c r="AB67" s="53"/>
      <c r="AC67" s="6"/>
      <c r="AD67" s="6"/>
      <c r="AE67" s="6"/>
      <c r="AF67" s="53"/>
      <c r="AG67" s="6"/>
      <c r="AH67" s="6"/>
      <c r="AI67" s="53"/>
      <c r="AJ67" s="6"/>
      <c r="AK67" s="6"/>
      <c r="AL67" s="53"/>
      <c r="AM67" s="6"/>
      <c r="AN67" s="6"/>
      <c r="AO67" s="6"/>
      <c r="AP67" s="53"/>
      <c r="AQ67" s="6"/>
      <c r="AR67" s="6"/>
      <c r="AS67" s="6"/>
      <c r="AT67" s="6"/>
      <c r="AU67" s="6"/>
      <c r="AV67" s="6"/>
      <c r="AW67" s="53"/>
      <c r="AX67" s="6"/>
      <c r="AY67" s="6"/>
      <c r="AZ67" s="6"/>
      <c r="BA67" s="6"/>
      <c r="BB67" s="6"/>
      <c r="BC67" s="6"/>
      <c r="BD67" s="6"/>
      <c r="BE67" s="6"/>
      <c r="BF67" s="53"/>
      <c r="BG67" s="6"/>
      <c r="BH67" s="6"/>
      <c r="BI67" s="6"/>
      <c r="BJ67" s="6"/>
      <c r="BK67" s="6"/>
      <c r="BL67" s="6"/>
      <c r="BM67" s="6"/>
      <c r="BN67" s="6"/>
      <c r="BO67" s="6"/>
      <c r="BP67" s="6"/>
      <c r="BQ67" s="6"/>
      <c r="BR67" s="6"/>
      <c r="BS67" s="6"/>
      <c r="BT67" s="6"/>
      <c r="BU67" s="6"/>
      <c r="BV67" s="6"/>
      <c r="BW67" s="6"/>
      <c r="BX67" s="53"/>
      <c r="BY67" s="6"/>
      <c r="BZ67" s="6"/>
      <c r="CA67" s="6"/>
      <c r="CB67" s="53"/>
      <c r="CC67" s="6"/>
      <c r="CD67" s="6"/>
      <c r="CE67" s="6"/>
      <c r="CF67" s="53"/>
      <c r="CG67" s="6"/>
      <c r="CH67" s="6"/>
      <c r="CI67" s="6"/>
      <c r="CJ67" s="6"/>
      <c r="CK67" s="53"/>
      <c r="CL67" s="6"/>
      <c r="CM67" s="6"/>
      <c r="CN67" s="53"/>
      <c r="CO67" s="6"/>
      <c r="CP67" s="6"/>
      <c r="CQ67" s="6"/>
      <c r="CR67" s="6"/>
      <c r="CS67" s="6"/>
      <c r="CT67" s="6"/>
      <c r="CU67" s="53"/>
      <c r="CV67" s="6"/>
      <c r="CW67" s="6"/>
      <c r="CX67" s="53"/>
      <c r="CY67" s="6"/>
      <c r="CZ67" s="6"/>
      <c r="DA67" s="53"/>
      <c r="DB67" s="6"/>
      <c r="DC67" s="53"/>
      <c r="DD67" s="6"/>
      <c r="DE67" s="53"/>
      <c r="DF67" s="6"/>
      <c r="DG67" s="6"/>
      <c r="DH67" s="6"/>
      <c r="DI67" s="6"/>
      <c r="DJ67" s="6"/>
      <c r="DK67" s="53"/>
      <c r="DL67" s="6"/>
      <c r="DM67" s="6"/>
      <c r="DN67" s="53"/>
      <c r="DO67" s="6"/>
      <c r="DP67" s="6"/>
      <c r="DQ67" s="6"/>
      <c r="DR67" s="6"/>
      <c r="DS67" s="6"/>
      <c r="DT67" s="53"/>
      <c r="DU67" s="6"/>
      <c r="DV67" s="6"/>
      <c r="DW67" s="6"/>
      <c r="DX67" s="6"/>
      <c r="DY67" s="53"/>
      <c r="DZ67" s="6"/>
      <c r="EA67" s="6"/>
      <c r="EB67" s="6"/>
      <c r="EC67" s="6"/>
      <c r="ED67" s="6"/>
      <c r="EE67" s="6"/>
      <c r="EF67" s="53"/>
      <c r="EG67" s="6"/>
      <c r="EH67" s="53"/>
      <c r="EI67" s="6"/>
      <c r="EJ67" s="6"/>
      <c r="EK67" s="6"/>
      <c r="EL67" s="6"/>
      <c r="EM67" s="6"/>
      <c r="EN67" s="6"/>
      <c r="EO67" s="6"/>
    </row>
    <row r="68" spans="1:145">
      <c r="A68" s="57"/>
      <c r="B68" s="6"/>
      <c r="C68" s="58"/>
      <c r="D68" s="6"/>
      <c r="E68" s="6"/>
      <c r="F68" s="6"/>
      <c r="G68" s="6"/>
      <c r="H68" s="6"/>
      <c r="I68" s="6"/>
      <c r="J68" s="6"/>
      <c r="K68" s="6"/>
      <c r="L68" s="6"/>
      <c r="M68" s="6"/>
      <c r="N68" s="6"/>
      <c r="O68" s="6"/>
      <c r="P68" s="6"/>
      <c r="Q68" s="6"/>
      <c r="R68" s="6"/>
      <c r="S68" s="53"/>
      <c r="T68" s="6"/>
      <c r="U68" s="6"/>
      <c r="V68" s="53"/>
      <c r="W68" s="6"/>
      <c r="X68" s="6"/>
      <c r="Y68" s="6"/>
      <c r="Z68" s="6"/>
      <c r="AA68" s="6"/>
      <c r="AB68" s="53"/>
      <c r="AC68" s="6"/>
      <c r="AD68" s="6"/>
      <c r="AE68" s="6"/>
      <c r="AF68" s="53"/>
      <c r="AG68" s="6"/>
      <c r="AH68" s="6"/>
      <c r="AI68" s="53"/>
      <c r="AJ68" s="6"/>
      <c r="AK68" s="6"/>
      <c r="AL68" s="53"/>
      <c r="AM68" s="6"/>
      <c r="AN68" s="6"/>
      <c r="AO68" s="6"/>
      <c r="AP68" s="53"/>
      <c r="AQ68" s="6"/>
      <c r="AR68" s="6"/>
      <c r="AS68" s="6"/>
      <c r="AT68" s="6"/>
      <c r="AU68" s="6"/>
      <c r="AV68" s="6"/>
      <c r="AW68" s="53"/>
      <c r="AX68" s="6"/>
      <c r="AY68" s="6"/>
      <c r="AZ68" s="6"/>
      <c r="BA68" s="6"/>
      <c r="BB68" s="6"/>
      <c r="BC68" s="6"/>
      <c r="BD68" s="6"/>
      <c r="BE68" s="6"/>
      <c r="BF68" s="53"/>
      <c r="BG68" s="6"/>
      <c r="BH68" s="6"/>
      <c r="BI68" s="6"/>
      <c r="BJ68" s="6"/>
      <c r="BK68" s="6"/>
      <c r="BL68" s="6"/>
      <c r="BM68" s="6"/>
      <c r="BN68" s="6"/>
      <c r="BO68" s="6"/>
      <c r="BP68" s="6"/>
      <c r="BQ68" s="6"/>
      <c r="BR68" s="6"/>
      <c r="BS68" s="6"/>
      <c r="BT68" s="6"/>
      <c r="BU68" s="6"/>
      <c r="BV68" s="6"/>
      <c r="BW68" s="6"/>
      <c r="BX68" s="53"/>
      <c r="BY68" s="6"/>
      <c r="BZ68" s="6"/>
      <c r="CA68" s="6"/>
      <c r="CB68" s="53"/>
      <c r="CC68" s="6"/>
      <c r="CD68" s="6"/>
      <c r="CE68" s="6"/>
      <c r="CF68" s="53"/>
      <c r="CG68" s="6"/>
      <c r="CH68" s="6"/>
      <c r="CI68" s="6"/>
      <c r="CJ68" s="6"/>
      <c r="CK68" s="53"/>
      <c r="CL68" s="6"/>
      <c r="CM68" s="6"/>
      <c r="CN68" s="53"/>
      <c r="CO68" s="6"/>
      <c r="CP68" s="6"/>
      <c r="CQ68" s="6"/>
      <c r="CR68" s="6"/>
      <c r="CS68" s="6"/>
      <c r="CT68" s="6"/>
      <c r="CU68" s="53"/>
      <c r="CV68" s="6"/>
      <c r="CW68" s="6"/>
      <c r="CX68" s="53"/>
      <c r="CY68" s="6"/>
      <c r="CZ68" s="6"/>
      <c r="DA68" s="53"/>
      <c r="DB68" s="6"/>
      <c r="DC68" s="53"/>
      <c r="DD68" s="6"/>
      <c r="DE68" s="53"/>
      <c r="DF68" s="6"/>
      <c r="DG68" s="6"/>
      <c r="DH68" s="6"/>
      <c r="DI68" s="6"/>
      <c r="DJ68" s="6"/>
      <c r="DK68" s="53"/>
      <c r="DL68" s="6"/>
      <c r="DM68" s="6"/>
      <c r="DN68" s="53"/>
      <c r="DO68" s="6"/>
      <c r="DP68" s="6"/>
      <c r="DQ68" s="6"/>
      <c r="DR68" s="6"/>
      <c r="DS68" s="6"/>
      <c r="DT68" s="53"/>
      <c r="DU68" s="6"/>
      <c r="DV68" s="6"/>
      <c r="DW68" s="6"/>
      <c r="DX68" s="6"/>
      <c r="DY68" s="53"/>
      <c r="DZ68" s="6"/>
      <c r="EA68" s="6"/>
      <c r="EB68" s="6"/>
      <c r="EC68" s="6"/>
      <c r="ED68" s="6"/>
      <c r="EE68" s="6"/>
      <c r="EF68" s="53"/>
      <c r="EG68" s="6"/>
      <c r="EH68" s="53"/>
      <c r="EI68" s="6"/>
      <c r="EJ68" s="6"/>
      <c r="EK68" s="6"/>
      <c r="EL68" s="6"/>
      <c r="EM68" s="6"/>
      <c r="EN68" s="6"/>
      <c r="EO68" s="6"/>
    </row>
    <row r="69" spans="1:145">
      <c r="A69" s="57"/>
      <c r="B69" s="6"/>
      <c r="C69" s="58"/>
      <c r="D69" s="6"/>
      <c r="E69" s="6"/>
      <c r="F69" s="6"/>
      <c r="G69" s="6"/>
      <c r="H69" s="6"/>
      <c r="I69" s="6"/>
      <c r="J69" s="6"/>
      <c r="K69" s="6"/>
      <c r="L69" s="6"/>
      <c r="M69" s="6"/>
      <c r="N69" s="6"/>
      <c r="O69" s="6"/>
      <c r="P69" s="6"/>
      <c r="Q69" s="6"/>
      <c r="R69" s="6"/>
      <c r="S69" s="53"/>
      <c r="T69" s="6"/>
      <c r="U69" s="6"/>
      <c r="V69" s="53"/>
      <c r="W69" s="6"/>
      <c r="X69" s="6"/>
      <c r="Y69" s="6"/>
      <c r="Z69" s="6"/>
      <c r="AA69" s="6"/>
      <c r="AB69" s="53"/>
      <c r="AC69" s="6"/>
      <c r="AD69" s="6"/>
      <c r="AE69" s="6"/>
      <c r="AF69" s="53"/>
      <c r="AG69" s="6"/>
      <c r="AH69" s="6"/>
      <c r="AI69" s="53"/>
      <c r="AJ69" s="6"/>
      <c r="AK69" s="6"/>
      <c r="AL69" s="53"/>
      <c r="AM69" s="6"/>
      <c r="AN69" s="6"/>
      <c r="AO69" s="6"/>
      <c r="AP69" s="53"/>
      <c r="AQ69" s="6"/>
      <c r="AR69" s="6"/>
      <c r="AS69" s="6"/>
      <c r="AT69" s="6"/>
      <c r="AU69" s="6"/>
      <c r="AV69" s="6"/>
      <c r="AW69" s="53"/>
      <c r="AX69" s="6"/>
      <c r="AY69" s="6"/>
      <c r="AZ69" s="6"/>
      <c r="BA69" s="6"/>
      <c r="BB69" s="6"/>
      <c r="BC69" s="6"/>
      <c r="BD69" s="6"/>
      <c r="BE69" s="6"/>
      <c r="BF69" s="53"/>
      <c r="BG69" s="6"/>
      <c r="BH69" s="6"/>
      <c r="BI69" s="6"/>
      <c r="BJ69" s="6"/>
      <c r="BK69" s="6"/>
      <c r="BL69" s="6"/>
      <c r="BM69" s="6"/>
      <c r="BN69" s="6"/>
      <c r="BO69" s="6"/>
      <c r="BP69" s="6"/>
      <c r="BQ69" s="6"/>
      <c r="BR69" s="6"/>
      <c r="BS69" s="6"/>
      <c r="BT69" s="6"/>
      <c r="BU69" s="6"/>
      <c r="BV69" s="6"/>
      <c r="BW69" s="6"/>
      <c r="BX69" s="53"/>
      <c r="BY69" s="6"/>
      <c r="BZ69" s="6"/>
      <c r="CA69" s="6"/>
      <c r="CB69" s="53"/>
      <c r="CC69" s="6"/>
      <c r="CD69" s="6"/>
      <c r="CE69" s="6"/>
      <c r="CF69" s="53"/>
      <c r="CG69" s="6"/>
      <c r="CH69" s="6"/>
      <c r="CI69" s="6"/>
      <c r="CJ69" s="6"/>
      <c r="CK69" s="53"/>
      <c r="CL69" s="6"/>
      <c r="CM69" s="6"/>
      <c r="CN69" s="53"/>
      <c r="CO69" s="6"/>
      <c r="CP69" s="6"/>
      <c r="CQ69" s="6"/>
      <c r="CR69" s="6"/>
      <c r="CS69" s="6"/>
      <c r="CT69" s="6"/>
      <c r="CU69" s="53"/>
      <c r="CV69" s="6"/>
      <c r="CW69" s="6"/>
      <c r="CX69" s="53"/>
      <c r="CY69" s="6"/>
      <c r="CZ69" s="6"/>
      <c r="DA69" s="53"/>
      <c r="DB69" s="6"/>
      <c r="DC69" s="53"/>
      <c r="DD69" s="6"/>
      <c r="DE69" s="53"/>
      <c r="DF69" s="6"/>
      <c r="DG69" s="6"/>
      <c r="DH69" s="6"/>
      <c r="DI69" s="6"/>
      <c r="DJ69" s="6"/>
      <c r="DK69" s="53"/>
      <c r="DL69" s="6"/>
      <c r="DM69" s="6"/>
      <c r="DN69" s="53"/>
      <c r="DO69" s="6"/>
      <c r="DP69" s="6"/>
      <c r="DQ69" s="6"/>
      <c r="DR69" s="6"/>
      <c r="DS69" s="6"/>
      <c r="DT69" s="53"/>
      <c r="DU69" s="6"/>
      <c r="DV69" s="6"/>
      <c r="DW69" s="6"/>
      <c r="DX69" s="6"/>
      <c r="DY69" s="53"/>
      <c r="DZ69" s="6"/>
      <c r="EA69" s="6"/>
      <c r="EB69" s="6"/>
      <c r="EC69" s="6"/>
      <c r="ED69" s="6"/>
      <c r="EE69" s="6"/>
      <c r="EF69" s="53"/>
      <c r="EG69" s="6"/>
      <c r="EH69" s="53"/>
      <c r="EI69" s="6"/>
      <c r="EJ69" s="6"/>
      <c r="EK69" s="6"/>
      <c r="EL69" s="6"/>
      <c r="EM69" s="6"/>
      <c r="EN69" s="6"/>
      <c r="EO69" s="6"/>
    </row>
    <row r="70" spans="1:145">
      <c r="A70" s="57"/>
      <c r="B70" s="6"/>
      <c r="C70" s="58"/>
      <c r="D70" s="6"/>
      <c r="E70" s="6"/>
      <c r="F70" s="6"/>
      <c r="G70" s="6"/>
      <c r="H70" s="6"/>
      <c r="I70" s="6"/>
      <c r="J70" s="6"/>
      <c r="K70" s="6"/>
      <c r="L70" s="6"/>
      <c r="M70" s="6"/>
      <c r="N70" s="6"/>
      <c r="O70" s="6"/>
      <c r="P70" s="6"/>
      <c r="Q70" s="6"/>
      <c r="R70" s="6"/>
      <c r="S70" s="53"/>
      <c r="T70" s="6"/>
      <c r="U70" s="6"/>
      <c r="V70" s="53"/>
      <c r="W70" s="6"/>
      <c r="X70" s="6"/>
      <c r="Y70" s="6"/>
      <c r="Z70" s="6"/>
      <c r="AA70" s="6"/>
      <c r="AB70" s="53"/>
      <c r="AC70" s="6"/>
      <c r="AD70" s="6"/>
      <c r="AE70" s="6"/>
      <c r="AF70" s="53"/>
      <c r="AG70" s="6"/>
      <c r="AH70" s="6"/>
      <c r="AI70" s="53"/>
      <c r="AJ70" s="6"/>
      <c r="AK70" s="6"/>
      <c r="AL70" s="53"/>
      <c r="AM70" s="6"/>
      <c r="AN70" s="6"/>
      <c r="AO70" s="6"/>
      <c r="AP70" s="53"/>
      <c r="AQ70" s="6"/>
      <c r="AR70" s="6"/>
      <c r="AS70" s="6"/>
      <c r="AT70" s="6"/>
      <c r="AU70" s="6"/>
      <c r="AV70" s="6"/>
      <c r="AW70" s="53"/>
      <c r="AX70" s="6"/>
      <c r="AY70" s="6"/>
      <c r="AZ70" s="6"/>
      <c r="BA70" s="6"/>
      <c r="BB70" s="6"/>
      <c r="BC70" s="6"/>
      <c r="BD70" s="6"/>
      <c r="BE70" s="6"/>
      <c r="BF70" s="53"/>
      <c r="BG70" s="6"/>
      <c r="BH70" s="6"/>
      <c r="BI70" s="6"/>
      <c r="BJ70" s="6"/>
      <c r="BK70" s="6"/>
      <c r="BL70" s="6"/>
      <c r="BM70" s="6"/>
      <c r="BN70" s="6"/>
      <c r="BO70" s="6"/>
      <c r="BP70" s="6"/>
      <c r="BQ70" s="6"/>
      <c r="BR70" s="6"/>
      <c r="BS70" s="6"/>
      <c r="BT70" s="6"/>
      <c r="BU70" s="6"/>
      <c r="BV70" s="6"/>
      <c r="BW70" s="6"/>
      <c r="BX70" s="53"/>
      <c r="BY70" s="6"/>
      <c r="BZ70" s="6"/>
      <c r="CA70" s="6"/>
      <c r="CB70" s="53"/>
      <c r="CC70" s="6"/>
      <c r="CD70" s="6"/>
      <c r="CE70" s="6"/>
      <c r="CF70" s="53"/>
      <c r="CG70" s="6"/>
      <c r="CH70" s="6"/>
      <c r="CI70" s="6"/>
      <c r="CJ70" s="6"/>
      <c r="CK70" s="53"/>
      <c r="CL70" s="6"/>
      <c r="CM70" s="6"/>
      <c r="CN70" s="53"/>
      <c r="CO70" s="6"/>
      <c r="CP70" s="6"/>
      <c r="CQ70" s="6"/>
      <c r="CR70" s="6"/>
      <c r="CS70" s="6"/>
      <c r="CT70" s="6"/>
      <c r="CU70" s="53"/>
      <c r="CV70" s="6"/>
      <c r="CW70" s="6"/>
      <c r="CX70" s="53"/>
      <c r="CY70" s="6"/>
      <c r="CZ70" s="6"/>
      <c r="DA70" s="53"/>
      <c r="DB70" s="6"/>
      <c r="DC70" s="53"/>
      <c r="DD70" s="6"/>
      <c r="DE70" s="53"/>
      <c r="DF70" s="6"/>
      <c r="DG70" s="6"/>
      <c r="DH70" s="6"/>
      <c r="DI70" s="6"/>
      <c r="DJ70" s="6"/>
      <c r="DK70" s="53"/>
      <c r="DL70" s="6"/>
      <c r="DM70" s="6"/>
      <c r="DN70" s="53"/>
      <c r="DO70" s="6"/>
      <c r="DP70" s="6"/>
      <c r="DQ70" s="6"/>
      <c r="DR70" s="6"/>
      <c r="DS70" s="6"/>
      <c r="DT70" s="53"/>
      <c r="DU70" s="6"/>
      <c r="DV70" s="6"/>
      <c r="DW70" s="6"/>
      <c r="DX70" s="6"/>
      <c r="DY70" s="53"/>
      <c r="DZ70" s="6"/>
      <c r="EA70" s="6"/>
      <c r="EB70" s="6"/>
      <c r="EC70" s="6"/>
      <c r="ED70" s="6"/>
      <c r="EE70" s="6"/>
      <c r="EF70" s="53"/>
      <c r="EG70" s="6"/>
      <c r="EH70" s="53"/>
      <c r="EI70" s="6"/>
      <c r="EJ70" s="6"/>
      <c r="EK70" s="6"/>
      <c r="EL70" s="6"/>
      <c r="EM70" s="6"/>
      <c r="EN70" s="6"/>
      <c r="EO70" s="6"/>
    </row>
    <row r="71" spans="1:145">
      <c r="A71" s="57"/>
      <c r="B71" s="6"/>
      <c r="C71" s="58"/>
      <c r="D71" s="6"/>
      <c r="E71" s="6"/>
      <c r="F71" s="6"/>
      <c r="G71" s="6"/>
      <c r="H71" s="6"/>
      <c r="I71" s="6"/>
      <c r="J71" s="6"/>
      <c r="K71" s="6"/>
      <c r="L71" s="6"/>
      <c r="M71" s="6"/>
      <c r="N71" s="6"/>
      <c r="O71" s="6"/>
      <c r="P71" s="6"/>
      <c r="Q71" s="6"/>
      <c r="R71" s="6"/>
      <c r="S71" s="53"/>
      <c r="T71" s="6"/>
      <c r="U71" s="6"/>
      <c r="V71" s="53"/>
      <c r="W71" s="6"/>
      <c r="X71" s="6"/>
      <c r="Y71" s="6"/>
      <c r="Z71" s="6"/>
      <c r="AA71" s="6"/>
      <c r="AB71" s="53"/>
      <c r="AC71" s="6"/>
      <c r="AD71" s="6"/>
      <c r="AE71" s="6"/>
      <c r="AF71" s="53"/>
      <c r="AG71" s="6"/>
      <c r="AH71" s="6"/>
      <c r="AI71" s="53"/>
      <c r="AJ71" s="6"/>
      <c r="AK71" s="6"/>
      <c r="AL71" s="53"/>
      <c r="AM71" s="6"/>
      <c r="AN71" s="6"/>
      <c r="AO71" s="6"/>
      <c r="AP71" s="53"/>
      <c r="AQ71" s="6"/>
      <c r="AR71" s="6"/>
      <c r="AS71" s="6"/>
      <c r="AT71" s="6"/>
      <c r="AU71" s="6"/>
      <c r="AV71" s="6"/>
      <c r="AW71" s="53"/>
      <c r="AX71" s="6"/>
      <c r="AY71" s="6"/>
      <c r="AZ71" s="6"/>
      <c r="BA71" s="6"/>
      <c r="BB71" s="6"/>
      <c r="BC71" s="6"/>
      <c r="BD71" s="6"/>
      <c r="BE71" s="6"/>
      <c r="BF71" s="53"/>
      <c r="BG71" s="6"/>
      <c r="BH71" s="6"/>
      <c r="BI71" s="6"/>
      <c r="BJ71" s="6"/>
      <c r="BK71" s="6"/>
      <c r="BL71" s="6"/>
      <c r="BM71" s="6"/>
      <c r="BN71" s="6"/>
      <c r="BO71" s="6"/>
      <c r="BP71" s="6"/>
      <c r="BQ71" s="6"/>
      <c r="BR71" s="6"/>
      <c r="BS71" s="6"/>
      <c r="BT71" s="6"/>
      <c r="BU71" s="6"/>
      <c r="BV71" s="6"/>
      <c r="BW71" s="6"/>
      <c r="BX71" s="53"/>
      <c r="BY71" s="6"/>
      <c r="BZ71" s="6"/>
      <c r="CA71" s="6"/>
      <c r="CB71" s="53"/>
      <c r="CC71" s="6"/>
      <c r="CD71" s="6"/>
      <c r="CE71" s="6"/>
      <c r="CF71" s="53"/>
      <c r="CG71" s="6"/>
      <c r="CH71" s="6"/>
      <c r="CI71" s="6"/>
      <c r="CJ71" s="6"/>
      <c r="CK71" s="53"/>
      <c r="CL71" s="6"/>
      <c r="CM71" s="6"/>
      <c r="CN71" s="53"/>
      <c r="CO71" s="6"/>
      <c r="CP71" s="6"/>
      <c r="CQ71" s="6"/>
      <c r="CR71" s="6"/>
      <c r="CS71" s="6"/>
      <c r="CT71" s="6"/>
      <c r="CU71" s="53"/>
      <c r="CV71" s="6"/>
      <c r="CW71" s="6"/>
      <c r="CX71" s="53"/>
      <c r="CY71" s="6"/>
      <c r="CZ71" s="6"/>
      <c r="DA71" s="53"/>
      <c r="DB71" s="6"/>
      <c r="DC71" s="53"/>
      <c r="DD71" s="6"/>
      <c r="DE71" s="53"/>
      <c r="DF71" s="6"/>
      <c r="DG71" s="6"/>
      <c r="DH71" s="6"/>
      <c r="DI71" s="6"/>
      <c r="DJ71" s="6"/>
      <c r="DK71" s="53"/>
      <c r="DL71" s="6"/>
      <c r="DM71" s="6"/>
      <c r="DN71" s="53"/>
      <c r="DO71" s="6"/>
      <c r="DP71" s="6"/>
      <c r="DQ71" s="6"/>
      <c r="DR71" s="6"/>
      <c r="DS71" s="6"/>
      <c r="DT71" s="53"/>
      <c r="DU71" s="6"/>
      <c r="DV71" s="6"/>
      <c r="DW71" s="6"/>
      <c r="DX71" s="6"/>
      <c r="DY71" s="53"/>
      <c r="DZ71" s="6"/>
      <c r="EA71" s="6"/>
      <c r="EB71" s="6"/>
      <c r="EC71" s="6"/>
      <c r="ED71" s="6"/>
      <c r="EE71" s="6"/>
      <c r="EF71" s="53"/>
      <c r="EG71" s="6"/>
      <c r="EH71" s="53"/>
      <c r="EI71" s="6"/>
      <c r="EJ71" s="6"/>
      <c r="EK71" s="6"/>
      <c r="EL71" s="6"/>
      <c r="EM71" s="6"/>
      <c r="EN71" s="6"/>
      <c r="EO71" s="6"/>
    </row>
    <row r="72" spans="1:145">
      <c r="A72" s="57"/>
      <c r="B72" s="6"/>
      <c r="C72" s="58"/>
      <c r="D72" s="6"/>
      <c r="E72" s="6"/>
      <c r="F72" s="6"/>
      <c r="G72" s="6"/>
      <c r="H72" s="6"/>
      <c r="I72" s="6"/>
      <c r="J72" s="6"/>
      <c r="K72" s="6"/>
      <c r="L72" s="6"/>
      <c r="M72" s="6"/>
      <c r="N72" s="6"/>
      <c r="O72" s="6"/>
      <c r="P72" s="6"/>
      <c r="Q72" s="6"/>
      <c r="R72" s="6"/>
      <c r="S72" s="53"/>
      <c r="T72" s="6"/>
      <c r="U72" s="6"/>
      <c r="V72" s="53"/>
      <c r="W72" s="6"/>
      <c r="X72" s="6"/>
      <c r="Y72" s="6"/>
      <c r="Z72" s="6"/>
      <c r="AA72" s="6"/>
      <c r="AB72" s="53"/>
      <c r="AC72" s="6"/>
      <c r="AD72" s="6"/>
      <c r="AE72" s="6"/>
      <c r="AF72" s="53"/>
      <c r="AG72" s="6"/>
      <c r="AH72" s="6"/>
      <c r="AI72" s="53"/>
      <c r="AJ72" s="6"/>
      <c r="AK72" s="6"/>
      <c r="AL72" s="53"/>
      <c r="AM72" s="6"/>
      <c r="AN72" s="6"/>
      <c r="AO72" s="6"/>
      <c r="AP72" s="53"/>
      <c r="AQ72" s="6"/>
      <c r="AR72" s="6"/>
      <c r="AS72" s="6"/>
      <c r="AT72" s="6"/>
      <c r="AU72" s="6"/>
      <c r="AV72" s="6"/>
      <c r="AW72" s="53"/>
      <c r="AX72" s="6"/>
      <c r="AY72" s="6"/>
      <c r="AZ72" s="6"/>
      <c r="BA72" s="6"/>
      <c r="BB72" s="6"/>
      <c r="BC72" s="6"/>
      <c r="BD72" s="6"/>
      <c r="BE72" s="6"/>
      <c r="BF72" s="53"/>
      <c r="BG72" s="6"/>
      <c r="BH72" s="6"/>
      <c r="BI72" s="6"/>
      <c r="BJ72" s="6"/>
      <c r="BK72" s="6"/>
      <c r="BL72" s="6"/>
      <c r="BM72" s="6"/>
      <c r="BN72" s="6"/>
      <c r="BO72" s="6"/>
      <c r="BP72" s="6"/>
      <c r="BQ72" s="6"/>
      <c r="BR72" s="6"/>
      <c r="BS72" s="6"/>
      <c r="BT72" s="6"/>
      <c r="BU72" s="6"/>
      <c r="BV72" s="6"/>
      <c r="BW72" s="6"/>
      <c r="BX72" s="53"/>
      <c r="BY72" s="6"/>
      <c r="BZ72" s="6"/>
      <c r="CA72" s="6"/>
      <c r="CB72" s="53"/>
      <c r="CC72" s="6"/>
      <c r="CD72" s="6"/>
      <c r="CE72" s="6"/>
      <c r="CF72" s="53"/>
      <c r="CG72" s="6"/>
      <c r="CH72" s="6"/>
      <c r="CI72" s="6"/>
      <c r="CJ72" s="6"/>
      <c r="CK72" s="53"/>
      <c r="CL72" s="6"/>
      <c r="CM72" s="6"/>
      <c r="CN72" s="53"/>
      <c r="CO72" s="6"/>
      <c r="CP72" s="6"/>
      <c r="CQ72" s="6"/>
      <c r="CR72" s="6"/>
      <c r="CS72" s="6"/>
      <c r="CT72" s="6"/>
      <c r="CU72" s="53"/>
      <c r="CV72" s="6"/>
      <c r="CW72" s="6"/>
      <c r="CX72" s="53"/>
      <c r="CY72" s="6"/>
      <c r="CZ72" s="6"/>
      <c r="DA72" s="53"/>
      <c r="DB72" s="6"/>
      <c r="DC72" s="53"/>
      <c r="DD72" s="6"/>
      <c r="DE72" s="53"/>
      <c r="DF72" s="6"/>
      <c r="DG72" s="6"/>
      <c r="DH72" s="6"/>
      <c r="DI72" s="6"/>
      <c r="DJ72" s="6"/>
      <c r="DK72" s="53"/>
      <c r="DL72" s="6"/>
      <c r="DM72" s="6"/>
      <c r="DN72" s="53"/>
      <c r="DO72" s="6"/>
      <c r="DP72" s="6"/>
      <c r="DQ72" s="6"/>
      <c r="DR72" s="6"/>
      <c r="DS72" s="6"/>
      <c r="DT72" s="53"/>
      <c r="DU72" s="6"/>
      <c r="DV72" s="6"/>
      <c r="DW72" s="6"/>
      <c r="DX72" s="6"/>
      <c r="DY72" s="53"/>
      <c r="DZ72" s="6"/>
      <c r="EA72" s="6"/>
      <c r="EB72" s="6"/>
      <c r="EC72" s="6"/>
      <c r="ED72" s="6"/>
      <c r="EE72" s="6"/>
      <c r="EF72" s="53"/>
      <c r="EG72" s="6"/>
      <c r="EH72" s="53"/>
      <c r="EI72" s="6"/>
      <c r="EJ72" s="6"/>
      <c r="EK72" s="6"/>
      <c r="EL72" s="6"/>
      <c r="EM72" s="6"/>
      <c r="EN72" s="6"/>
      <c r="EO72" s="6"/>
    </row>
    <row r="73" spans="1:145">
      <c r="A73" s="57"/>
      <c r="B73" s="6"/>
      <c r="C73" s="58"/>
      <c r="D73" s="6"/>
      <c r="E73" s="6"/>
      <c r="F73" s="6"/>
      <c r="G73" s="6"/>
      <c r="H73" s="6"/>
      <c r="I73" s="6"/>
      <c r="J73" s="6"/>
      <c r="K73" s="6"/>
      <c r="L73" s="6"/>
      <c r="M73" s="6"/>
      <c r="N73" s="6"/>
      <c r="O73" s="6"/>
      <c r="P73" s="6"/>
      <c r="Q73" s="6"/>
      <c r="R73" s="6"/>
      <c r="S73" s="53"/>
      <c r="T73" s="6"/>
      <c r="U73" s="6"/>
      <c r="V73" s="53"/>
      <c r="W73" s="6"/>
      <c r="X73" s="6"/>
      <c r="Y73" s="6"/>
      <c r="Z73" s="6"/>
      <c r="AA73" s="6"/>
      <c r="AB73" s="53"/>
      <c r="AC73" s="6"/>
      <c r="AD73" s="6"/>
      <c r="AE73" s="6"/>
      <c r="AF73" s="53"/>
      <c r="AG73" s="6"/>
      <c r="AH73" s="6"/>
      <c r="AI73" s="53"/>
      <c r="AJ73" s="6"/>
      <c r="AK73" s="6"/>
      <c r="AL73" s="53"/>
      <c r="AM73" s="6"/>
      <c r="AN73" s="6"/>
      <c r="AO73" s="6"/>
      <c r="AP73" s="53"/>
      <c r="AQ73" s="6"/>
      <c r="AR73" s="6"/>
      <c r="AS73" s="6"/>
      <c r="AT73" s="6"/>
      <c r="AU73" s="6"/>
      <c r="AV73" s="6"/>
      <c r="AW73" s="53"/>
      <c r="AX73" s="6"/>
      <c r="AY73" s="6"/>
      <c r="AZ73" s="6"/>
      <c r="BA73" s="6"/>
      <c r="BB73" s="6"/>
      <c r="BC73" s="6"/>
      <c r="BD73" s="6"/>
      <c r="BE73" s="6"/>
      <c r="BF73" s="53"/>
      <c r="BG73" s="6"/>
      <c r="BH73" s="6"/>
      <c r="BI73" s="6"/>
      <c r="BJ73" s="6"/>
      <c r="BK73" s="6"/>
      <c r="BL73" s="6"/>
      <c r="BM73" s="6"/>
      <c r="BN73" s="6"/>
      <c r="BO73" s="6"/>
      <c r="BP73" s="6"/>
      <c r="BQ73" s="6"/>
      <c r="BR73" s="6"/>
      <c r="BS73" s="6"/>
      <c r="BT73" s="6"/>
      <c r="BU73" s="6"/>
      <c r="BV73" s="6"/>
      <c r="BW73" s="6"/>
      <c r="BX73" s="53"/>
      <c r="BY73" s="6"/>
      <c r="BZ73" s="6"/>
      <c r="CA73" s="6"/>
      <c r="CB73" s="53"/>
      <c r="CC73" s="6"/>
      <c r="CD73" s="6"/>
      <c r="CE73" s="6"/>
      <c r="CF73" s="53"/>
      <c r="CG73" s="6"/>
      <c r="CH73" s="6"/>
      <c r="CI73" s="6"/>
      <c r="CJ73" s="6"/>
      <c r="CK73" s="53"/>
      <c r="CL73" s="6"/>
      <c r="CM73" s="6"/>
      <c r="CN73" s="53"/>
      <c r="CO73" s="6"/>
      <c r="CP73" s="6"/>
      <c r="CQ73" s="6"/>
      <c r="CR73" s="6"/>
      <c r="CS73" s="6"/>
      <c r="CT73" s="6"/>
      <c r="CU73" s="53"/>
      <c r="CV73" s="6"/>
      <c r="CW73" s="6"/>
      <c r="CX73" s="53"/>
      <c r="CY73" s="6"/>
      <c r="CZ73" s="6"/>
      <c r="DA73" s="53"/>
      <c r="DB73" s="6"/>
      <c r="DC73" s="53"/>
      <c r="DD73" s="6"/>
      <c r="DE73" s="53"/>
      <c r="DF73" s="6"/>
      <c r="DG73" s="6"/>
      <c r="DH73" s="6"/>
      <c r="DI73" s="6"/>
      <c r="DJ73" s="6"/>
      <c r="DK73" s="53"/>
      <c r="DL73" s="6"/>
      <c r="DM73" s="6"/>
      <c r="DN73" s="53"/>
      <c r="DO73" s="6"/>
      <c r="DP73" s="6"/>
      <c r="DQ73" s="6"/>
      <c r="DR73" s="6"/>
      <c r="DS73" s="6"/>
      <c r="DT73" s="53"/>
      <c r="DU73" s="6"/>
      <c r="DV73" s="6"/>
      <c r="DW73" s="6"/>
      <c r="DX73" s="6"/>
      <c r="DY73" s="53"/>
      <c r="DZ73" s="6"/>
      <c r="EA73" s="6"/>
      <c r="EB73" s="6"/>
      <c r="EC73" s="6"/>
      <c r="ED73" s="6"/>
      <c r="EE73" s="6"/>
      <c r="EF73" s="53"/>
      <c r="EG73" s="6"/>
      <c r="EH73" s="53"/>
      <c r="EI73" s="6"/>
      <c r="EJ73" s="6"/>
      <c r="EK73" s="6"/>
      <c r="EL73" s="6"/>
      <c r="EM73" s="6"/>
      <c r="EN73" s="6"/>
      <c r="EO73" s="6"/>
    </row>
    <row r="74" spans="1:145">
      <c r="A74" s="57"/>
      <c r="B74" s="6"/>
      <c r="C74" s="58"/>
      <c r="D74" s="6"/>
      <c r="E74" s="6"/>
      <c r="F74" s="6"/>
      <c r="G74" s="6"/>
      <c r="H74" s="6"/>
      <c r="I74" s="6"/>
      <c r="J74" s="6"/>
      <c r="K74" s="6"/>
      <c r="L74" s="6"/>
      <c r="M74" s="6"/>
      <c r="N74" s="6"/>
      <c r="O74" s="6"/>
      <c r="P74" s="6"/>
      <c r="Q74" s="6"/>
      <c r="R74" s="6"/>
      <c r="S74" s="53"/>
      <c r="T74" s="6"/>
      <c r="U74" s="6"/>
      <c r="V74" s="53"/>
      <c r="W74" s="6"/>
      <c r="X74" s="6"/>
      <c r="Y74" s="6"/>
      <c r="Z74" s="6"/>
      <c r="AA74" s="6"/>
      <c r="AB74" s="53"/>
      <c r="AC74" s="6"/>
      <c r="AD74" s="6"/>
      <c r="AE74" s="6"/>
      <c r="AF74" s="53"/>
      <c r="AG74" s="6"/>
      <c r="AH74" s="6"/>
      <c r="AI74" s="53"/>
      <c r="AJ74" s="6"/>
      <c r="AK74" s="6"/>
      <c r="AL74" s="53"/>
      <c r="AM74" s="6"/>
      <c r="AN74" s="6"/>
      <c r="AO74" s="6"/>
      <c r="AP74" s="53"/>
      <c r="AQ74" s="6"/>
      <c r="AR74" s="6"/>
      <c r="AS74" s="6"/>
      <c r="AT74" s="6"/>
      <c r="AU74" s="6"/>
      <c r="AV74" s="6"/>
      <c r="AW74" s="53"/>
      <c r="AX74" s="6"/>
      <c r="AY74" s="6"/>
      <c r="AZ74" s="6"/>
      <c r="BA74" s="6"/>
      <c r="BB74" s="6"/>
      <c r="BC74" s="6"/>
      <c r="BD74" s="6"/>
      <c r="BE74" s="6"/>
      <c r="BF74" s="53"/>
      <c r="BG74" s="6"/>
      <c r="BH74" s="6"/>
      <c r="BI74" s="6"/>
      <c r="BJ74" s="6"/>
      <c r="BK74" s="6"/>
      <c r="BL74" s="6"/>
      <c r="BM74" s="6"/>
      <c r="BN74" s="6"/>
      <c r="BO74" s="6"/>
      <c r="BP74" s="6"/>
      <c r="BQ74" s="6"/>
      <c r="BR74" s="6"/>
      <c r="BS74" s="6"/>
      <c r="BT74" s="6"/>
      <c r="BU74" s="6"/>
      <c r="BV74" s="6"/>
      <c r="BW74" s="6"/>
      <c r="BX74" s="53"/>
      <c r="BY74" s="6"/>
      <c r="BZ74" s="6"/>
      <c r="CA74" s="6"/>
      <c r="CB74" s="53"/>
      <c r="CC74" s="6"/>
      <c r="CD74" s="6"/>
      <c r="CE74" s="6"/>
      <c r="CF74" s="53"/>
      <c r="CG74" s="6"/>
      <c r="CH74" s="6"/>
      <c r="CI74" s="6"/>
      <c r="CJ74" s="6"/>
      <c r="CK74" s="53"/>
      <c r="CL74" s="6"/>
      <c r="CM74" s="6"/>
      <c r="CN74" s="53"/>
      <c r="CO74" s="6"/>
      <c r="CP74" s="6"/>
      <c r="CQ74" s="6"/>
      <c r="CR74" s="6"/>
      <c r="CS74" s="6"/>
      <c r="CT74" s="6"/>
      <c r="CU74" s="53"/>
      <c r="CV74" s="6"/>
      <c r="CW74" s="6"/>
      <c r="CX74" s="53"/>
      <c r="CY74" s="6"/>
      <c r="CZ74" s="6"/>
      <c r="DA74" s="53"/>
      <c r="DB74" s="6"/>
      <c r="DC74" s="53"/>
      <c r="DD74" s="6"/>
      <c r="DE74" s="53"/>
      <c r="DF74" s="6"/>
      <c r="DG74" s="6"/>
      <c r="DH74" s="6"/>
      <c r="DI74" s="6"/>
      <c r="DJ74" s="6"/>
      <c r="DK74" s="53"/>
      <c r="DL74" s="6"/>
      <c r="DM74" s="6"/>
      <c r="DN74" s="53"/>
      <c r="DO74" s="6"/>
      <c r="DP74" s="6"/>
      <c r="DQ74" s="6"/>
      <c r="DR74" s="6"/>
      <c r="DS74" s="6"/>
      <c r="DT74" s="53"/>
      <c r="DU74" s="6"/>
      <c r="DV74" s="6"/>
      <c r="DW74" s="6"/>
      <c r="DX74" s="6"/>
      <c r="DY74" s="53"/>
      <c r="DZ74" s="6"/>
      <c r="EA74" s="6"/>
      <c r="EB74" s="6"/>
      <c r="EC74" s="6"/>
      <c r="ED74" s="6"/>
      <c r="EE74" s="6"/>
      <c r="EF74" s="53"/>
      <c r="EG74" s="6"/>
      <c r="EH74" s="53"/>
      <c r="EI74" s="6"/>
      <c r="EJ74" s="6"/>
      <c r="EK74" s="6"/>
      <c r="EL74" s="6"/>
      <c r="EM74" s="6"/>
      <c r="EN74" s="6"/>
      <c r="EO74" s="6"/>
    </row>
    <row r="75" spans="1:145">
      <c r="A75" s="57"/>
      <c r="B75" s="6"/>
      <c r="C75" s="58"/>
      <c r="D75" s="6"/>
      <c r="E75" s="6"/>
      <c r="F75" s="6"/>
      <c r="G75" s="6"/>
      <c r="H75" s="6"/>
      <c r="I75" s="6"/>
      <c r="J75" s="6"/>
      <c r="K75" s="6"/>
      <c r="L75" s="6"/>
      <c r="M75" s="6"/>
      <c r="N75" s="6"/>
      <c r="O75" s="6"/>
      <c r="P75" s="6"/>
      <c r="Q75" s="6"/>
      <c r="R75" s="6"/>
      <c r="S75" s="53"/>
      <c r="T75" s="6"/>
      <c r="U75" s="6"/>
      <c r="V75" s="53"/>
      <c r="W75" s="6"/>
      <c r="X75" s="6"/>
      <c r="Y75" s="6"/>
      <c r="Z75" s="6"/>
      <c r="AA75" s="6"/>
      <c r="AB75" s="53"/>
      <c r="AC75" s="6"/>
      <c r="AD75" s="6"/>
      <c r="AE75" s="6"/>
      <c r="AF75" s="53"/>
      <c r="AG75" s="6"/>
      <c r="AH75" s="6"/>
      <c r="AI75" s="53"/>
      <c r="AJ75" s="6"/>
      <c r="AK75" s="6"/>
      <c r="AL75" s="53"/>
      <c r="AM75" s="6"/>
      <c r="AN75" s="6"/>
      <c r="AO75" s="6"/>
      <c r="AP75" s="53"/>
      <c r="AQ75" s="6"/>
      <c r="AR75" s="6"/>
      <c r="AS75" s="6"/>
      <c r="AT75" s="6"/>
      <c r="AU75" s="6"/>
      <c r="AV75" s="6"/>
      <c r="AW75" s="53"/>
      <c r="AX75" s="6"/>
      <c r="AY75" s="6"/>
      <c r="AZ75" s="6"/>
      <c r="BA75" s="6"/>
      <c r="BB75" s="6"/>
      <c r="BC75" s="6"/>
      <c r="BD75" s="6"/>
      <c r="BE75" s="6"/>
      <c r="BF75" s="53"/>
      <c r="BG75" s="6"/>
      <c r="BH75" s="6"/>
      <c r="BI75" s="6"/>
      <c r="BJ75" s="6"/>
      <c r="BK75" s="6"/>
      <c r="BL75" s="6"/>
      <c r="BM75" s="6"/>
      <c r="BN75" s="6"/>
      <c r="BO75" s="6"/>
      <c r="BP75" s="6"/>
      <c r="BQ75" s="6"/>
      <c r="BR75" s="6"/>
      <c r="BS75" s="6"/>
      <c r="BT75" s="6"/>
      <c r="BU75" s="6"/>
      <c r="BV75" s="6"/>
      <c r="BW75" s="6"/>
      <c r="BX75" s="53"/>
      <c r="BY75" s="6"/>
      <c r="BZ75" s="6"/>
      <c r="CA75" s="6"/>
      <c r="CB75" s="53"/>
      <c r="CC75" s="6"/>
      <c r="CD75" s="6"/>
      <c r="CE75" s="6"/>
      <c r="CF75" s="53"/>
      <c r="CG75" s="6"/>
      <c r="CH75" s="6"/>
      <c r="CI75" s="6"/>
      <c r="CJ75" s="6"/>
      <c r="CK75" s="53"/>
      <c r="CL75" s="6"/>
      <c r="CM75" s="6"/>
      <c r="CN75" s="53"/>
      <c r="CO75" s="6"/>
      <c r="CP75" s="6"/>
      <c r="CQ75" s="6"/>
      <c r="CR75" s="6"/>
      <c r="CS75" s="6"/>
      <c r="CT75" s="6"/>
      <c r="CU75" s="53"/>
      <c r="CV75" s="6"/>
      <c r="CW75" s="6"/>
      <c r="CX75" s="53"/>
      <c r="CY75" s="6"/>
      <c r="CZ75" s="6"/>
      <c r="DA75" s="53"/>
      <c r="DB75" s="6"/>
      <c r="DC75" s="53"/>
      <c r="DD75" s="6"/>
      <c r="DE75" s="53"/>
      <c r="DF75" s="6"/>
      <c r="DG75" s="6"/>
      <c r="DH75" s="6"/>
      <c r="DI75" s="6"/>
      <c r="DJ75" s="6"/>
      <c r="DK75" s="53"/>
      <c r="DL75" s="6"/>
      <c r="DM75" s="6"/>
      <c r="DN75" s="53"/>
      <c r="DO75" s="6"/>
      <c r="DP75" s="6"/>
      <c r="DQ75" s="6"/>
      <c r="DR75" s="6"/>
      <c r="DS75" s="6"/>
      <c r="DT75" s="53"/>
      <c r="DU75" s="6"/>
      <c r="DV75" s="6"/>
      <c r="DW75" s="6"/>
      <c r="DX75" s="6"/>
      <c r="DY75" s="53"/>
      <c r="DZ75" s="6"/>
      <c r="EA75" s="6"/>
      <c r="EB75" s="6"/>
      <c r="EC75" s="6"/>
      <c r="ED75" s="6"/>
      <c r="EE75" s="6"/>
      <c r="EF75" s="53"/>
      <c r="EG75" s="6"/>
      <c r="EH75" s="53"/>
      <c r="EI75" s="6"/>
      <c r="EJ75" s="6"/>
      <c r="EK75" s="6"/>
      <c r="EL75" s="6"/>
      <c r="EM75" s="6"/>
      <c r="EN75" s="6"/>
      <c r="EO75" s="6"/>
    </row>
    <row r="76" spans="1:145">
      <c r="A76" s="57"/>
      <c r="B76" s="6"/>
      <c r="C76" s="58"/>
      <c r="D76" s="6"/>
      <c r="E76" s="6"/>
      <c r="F76" s="6"/>
      <c r="G76" s="6"/>
      <c r="H76" s="6"/>
      <c r="I76" s="6"/>
      <c r="J76" s="6"/>
      <c r="K76" s="6"/>
      <c r="L76" s="6"/>
      <c r="M76" s="6"/>
      <c r="N76" s="6"/>
      <c r="O76" s="6"/>
      <c r="P76" s="6"/>
      <c r="Q76" s="6"/>
      <c r="R76" s="6"/>
      <c r="S76" s="53"/>
      <c r="T76" s="6"/>
      <c r="U76" s="6"/>
      <c r="V76" s="53"/>
      <c r="W76" s="6"/>
      <c r="X76" s="6"/>
      <c r="Y76" s="6"/>
      <c r="Z76" s="6"/>
      <c r="AA76" s="6"/>
      <c r="AB76" s="53"/>
      <c r="AC76" s="6"/>
      <c r="AD76" s="6"/>
      <c r="AE76" s="6"/>
      <c r="AF76" s="53"/>
      <c r="AG76" s="6"/>
      <c r="AH76" s="6"/>
      <c r="AI76" s="53"/>
      <c r="AJ76" s="6"/>
      <c r="AK76" s="6"/>
      <c r="AL76" s="53"/>
      <c r="AM76" s="6"/>
      <c r="AN76" s="6"/>
      <c r="AO76" s="6"/>
      <c r="AP76" s="53"/>
      <c r="AQ76" s="6"/>
      <c r="AR76" s="6"/>
      <c r="AS76" s="6"/>
      <c r="AT76" s="6"/>
      <c r="AU76" s="6"/>
      <c r="AV76" s="6"/>
      <c r="AW76" s="53"/>
      <c r="AX76" s="6"/>
      <c r="AY76" s="6"/>
      <c r="AZ76" s="6"/>
      <c r="BA76" s="6"/>
      <c r="BB76" s="6"/>
      <c r="BC76" s="6"/>
      <c r="BD76" s="6"/>
      <c r="BE76" s="6"/>
      <c r="BF76" s="53"/>
      <c r="BG76" s="6"/>
      <c r="BH76" s="6"/>
      <c r="BI76" s="6"/>
      <c r="BJ76" s="6"/>
      <c r="BK76" s="6"/>
      <c r="BL76" s="6"/>
      <c r="BM76" s="6"/>
      <c r="BN76" s="6"/>
      <c r="BO76" s="6"/>
      <c r="BP76" s="6"/>
      <c r="BQ76" s="6"/>
      <c r="BR76" s="6"/>
      <c r="BS76" s="6"/>
      <c r="BT76" s="6"/>
      <c r="BU76" s="6"/>
      <c r="BV76" s="6"/>
      <c r="BW76" s="6"/>
      <c r="BX76" s="53"/>
      <c r="BY76" s="6"/>
      <c r="BZ76" s="6"/>
      <c r="CA76" s="6"/>
      <c r="CB76" s="53"/>
      <c r="CC76" s="6"/>
      <c r="CD76" s="6"/>
      <c r="CE76" s="6"/>
      <c r="CF76" s="53"/>
      <c r="CG76" s="6"/>
      <c r="CH76" s="6"/>
      <c r="CI76" s="6"/>
      <c r="CJ76" s="6"/>
      <c r="CK76" s="53"/>
      <c r="CL76" s="6"/>
      <c r="CM76" s="6"/>
      <c r="CN76" s="53"/>
      <c r="CO76" s="6"/>
      <c r="CP76" s="6"/>
      <c r="CQ76" s="6"/>
      <c r="CR76" s="6"/>
      <c r="CS76" s="6"/>
      <c r="CT76" s="6"/>
      <c r="CU76" s="53"/>
      <c r="CV76" s="6"/>
      <c r="CW76" s="6"/>
      <c r="CX76" s="53"/>
      <c r="CY76" s="6"/>
      <c r="CZ76" s="6"/>
      <c r="DA76" s="53"/>
      <c r="DB76" s="6"/>
      <c r="DC76" s="53"/>
      <c r="DD76" s="6"/>
      <c r="DE76" s="53"/>
      <c r="DF76" s="6"/>
      <c r="DG76" s="6"/>
      <c r="DH76" s="6"/>
      <c r="DI76" s="6"/>
      <c r="DJ76" s="6"/>
      <c r="DK76" s="53"/>
      <c r="DL76" s="6"/>
      <c r="DM76" s="6"/>
      <c r="DN76" s="53"/>
      <c r="DO76" s="6"/>
      <c r="DP76" s="6"/>
      <c r="DQ76" s="6"/>
      <c r="DR76" s="6"/>
      <c r="DS76" s="6"/>
      <c r="DT76" s="53"/>
      <c r="DU76" s="6"/>
      <c r="DV76" s="6"/>
      <c r="DW76" s="6"/>
      <c r="DX76" s="6"/>
      <c r="DY76" s="53"/>
      <c r="DZ76" s="6"/>
      <c r="EA76" s="6"/>
      <c r="EB76" s="6"/>
      <c r="EC76" s="6"/>
      <c r="ED76" s="6"/>
      <c r="EE76" s="6"/>
      <c r="EF76" s="53"/>
      <c r="EG76" s="6"/>
      <c r="EH76" s="53"/>
      <c r="EI76" s="6"/>
      <c r="EJ76" s="6"/>
      <c r="EK76" s="6"/>
      <c r="EL76" s="6"/>
      <c r="EM76" s="6"/>
      <c r="EN76" s="6"/>
      <c r="EO76" s="6"/>
    </row>
    <row r="77" spans="1:145">
      <c r="A77" s="57"/>
      <c r="B77" s="6"/>
      <c r="C77" s="58"/>
      <c r="D77" s="6"/>
      <c r="E77" s="6"/>
      <c r="F77" s="6"/>
      <c r="G77" s="6"/>
      <c r="H77" s="6"/>
      <c r="I77" s="6"/>
      <c r="J77" s="6"/>
      <c r="K77" s="6"/>
      <c r="L77" s="6"/>
      <c r="M77" s="6"/>
      <c r="N77" s="6"/>
      <c r="O77" s="6"/>
      <c r="P77" s="6"/>
      <c r="Q77" s="6"/>
      <c r="R77" s="6"/>
      <c r="S77" s="53"/>
      <c r="T77" s="6"/>
      <c r="U77" s="6"/>
      <c r="V77" s="53"/>
      <c r="W77" s="6"/>
      <c r="X77" s="6"/>
      <c r="Y77" s="6"/>
      <c r="Z77" s="6"/>
      <c r="AA77" s="6"/>
      <c r="AB77" s="53"/>
      <c r="AC77" s="6"/>
      <c r="AD77" s="6"/>
      <c r="AE77" s="6"/>
      <c r="AF77" s="53"/>
      <c r="AG77" s="6"/>
      <c r="AH77" s="6"/>
      <c r="AI77" s="53"/>
      <c r="AJ77" s="6"/>
      <c r="AK77" s="6"/>
      <c r="AL77" s="53"/>
      <c r="AM77" s="6"/>
      <c r="AN77" s="6"/>
      <c r="AO77" s="6"/>
      <c r="AP77" s="53"/>
      <c r="AQ77" s="6"/>
      <c r="AR77" s="6"/>
      <c r="AS77" s="6"/>
      <c r="AT77" s="6"/>
      <c r="AU77" s="6"/>
      <c r="AV77" s="6"/>
      <c r="AW77" s="53"/>
      <c r="AX77" s="6"/>
      <c r="AY77" s="6"/>
      <c r="AZ77" s="6"/>
      <c r="BA77" s="6"/>
      <c r="BB77" s="6"/>
      <c r="BC77" s="6"/>
      <c r="BD77" s="6"/>
      <c r="BE77" s="6"/>
      <c r="BF77" s="53"/>
      <c r="BG77" s="6"/>
      <c r="BH77" s="6"/>
      <c r="BI77" s="6"/>
      <c r="BJ77" s="6"/>
      <c r="BK77" s="6"/>
      <c r="BL77" s="6"/>
      <c r="BM77" s="6"/>
      <c r="BN77" s="6"/>
      <c r="BO77" s="6"/>
      <c r="BP77" s="6"/>
      <c r="BQ77" s="6"/>
      <c r="BR77" s="6"/>
      <c r="BS77" s="6"/>
      <c r="BT77" s="6"/>
      <c r="BU77" s="6"/>
      <c r="BV77" s="6"/>
      <c r="BW77" s="6"/>
      <c r="BX77" s="53"/>
      <c r="BY77" s="6"/>
      <c r="BZ77" s="6"/>
      <c r="CA77" s="6"/>
      <c r="CB77" s="53"/>
      <c r="CC77" s="6"/>
      <c r="CD77" s="6"/>
      <c r="CE77" s="6"/>
      <c r="CF77" s="53"/>
      <c r="CG77" s="6"/>
      <c r="CH77" s="6"/>
      <c r="CI77" s="6"/>
      <c r="CJ77" s="6"/>
      <c r="CK77" s="53"/>
      <c r="CL77" s="6"/>
      <c r="CM77" s="6"/>
      <c r="CN77" s="53"/>
      <c r="CO77" s="6"/>
      <c r="CP77" s="6"/>
      <c r="CQ77" s="6"/>
      <c r="CR77" s="6"/>
      <c r="CS77" s="6"/>
      <c r="CT77" s="6"/>
      <c r="CU77" s="53"/>
      <c r="CV77" s="6"/>
      <c r="CW77" s="6"/>
      <c r="CX77" s="53"/>
      <c r="CY77" s="6"/>
      <c r="CZ77" s="6"/>
      <c r="DA77" s="53"/>
      <c r="DB77" s="6"/>
      <c r="DC77" s="53"/>
      <c r="DD77" s="6"/>
      <c r="DE77" s="53"/>
      <c r="DF77" s="6"/>
      <c r="DG77" s="6"/>
      <c r="DH77" s="6"/>
      <c r="DI77" s="6"/>
      <c r="DJ77" s="6"/>
      <c r="DK77" s="53"/>
      <c r="DL77" s="6"/>
      <c r="DM77" s="6"/>
      <c r="DN77" s="53"/>
      <c r="DO77" s="6"/>
      <c r="DP77" s="6"/>
      <c r="DQ77" s="6"/>
      <c r="DR77" s="6"/>
      <c r="DS77" s="6"/>
      <c r="DT77" s="53"/>
      <c r="DU77" s="6"/>
      <c r="DV77" s="6"/>
      <c r="DW77" s="6"/>
      <c r="DX77" s="6"/>
      <c r="DY77" s="53"/>
      <c r="DZ77" s="6"/>
      <c r="EA77" s="6"/>
      <c r="EB77" s="6"/>
      <c r="EC77" s="6"/>
      <c r="ED77" s="6"/>
      <c r="EE77" s="6"/>
      <c r="EF77" s="53"/>
      <c r="EG77" s="6"/>
      <c r="EH77" s="53"/>
      <c r="EI77" s="6"/>
      <c r="EJ77" s="6"/>
      <c r="EK77" s="6"/>
      <c r="EL77" s="6"/>
      <c r="EM77" s="6"/>
      <c r="EN77" s="6"/>
      <c r="EO77" s="6"/>
    </row>
    <row r="78" spans="1:145">
      <c r="A78" s="57"/>
      <c r="B78" s="6"/>
      <c r="C78" s="58"/>
      <c r="D78" s="6"/>
      <c r="E78" s="6"/>
      <c r="F78" s="6"/>
      <c r="G78" s="6"/>
      <c r="H78" s="6"/>
      <c r="I78" s="6"/>
      <c r="J78" s="6"/>
      <c r="K78" s="6"/>
      <c r="L78" s="6"/>
      <c r="M78" s="6"/>
      <c r="N78" s="6"/>
      <c r="O78" s="6"/>
      <c r="P78" s="6"/>
      <c r="Q78" s="6"/>
      <c r="R78" s="6"/>
      <c r="S78" s="53"/>
      <c r="T78" s="6"/>
      <c r="U78" s="6"/>
      <c r="V78" s="53"/>
      <c r="W78" s="6"/>
      <c r="X78" s="6"/>
      <c r="Y78" s="6"/>
      <c r="Z78" s="6"/>
      <c r="AA78" s="6"/>
      <c r="AB78" s="53"/>
      <c r="AC78" s="6"/>
      <c r="AD78" s="6"/>
      <c r="AE78" s="6"/>
      <c r="AF78" s="53"/>
      <c r="AG78" s="6"/>
      <c r="AH78" s="6"/>
      <c r="AI78" s="53"/>
      <c r="AJ78" s="6"/>
      <c r="AK78" s="6"/>
      <c r="AL78" s="53"/>
      <c r="AM78" s="6"/>
      <c r="AN78" s="6"/>
      <c r="AO78" s="6"/>
      <c r="AP78" s="53"/>
      <c r="AQ78" s="6"/>
      <c r="AR78" s="6"/>
      <c r="AS78" s="6"/>
      <c r="AT78" s="6"/>
      <c r="AU78" s="6"/>
      <c r="AV78" s="6"/>
      <c r="AW78" s="53"/>
      <c r="AX78" s="6"/>
      <c r="AY78" s="6"/>
      <c r="AZ78" s="6"/>
      <c r="BA78" s="6"/>
      <c r="BB78" s="6"/>
      <c r="BC78" s="6"/>
      <c r="BD78" s="6"/>
      <c r="BE78" s="6"/>
      <c r="BF78" s="53"/>
      <c r="BG78" s="6"/>
      <c r="BH78" s="6"/>
      <c r="BI78" s="6"/>
      <c r="BJ78" s="6"/>
      <c r="BK78" s="6"/>
      <c r="BL78" s="6"/>
      <c r="BM78" s="6"/>
      <c r="BN78" s="6"/>
      <c r="BO78" s="6"/>
      <c r="BP78" s="6"/>
      <c r="BQ78" s="6"/>
      <c r="BR78" s="6"/>
      <c r="BS78" s="6"/>
      <c r="BT78" s="6"/>
      <c r="BU78" s="6"/>
      <c r="BV78" s="6"/>
      <c r="BW78" s="6"/>
      <c r="BX78" s="53"/>
      <c r="BY78" s="6"/>
      <c r="BZ78" s="6"/>
      <c r="CA78" s="6"/>
      <c r="CB78" s="53"/>
      <c r="CC78" s="6"/>
      <c r="CD78" s="6"/>
      <c r="CE78" s="6"/>
      <c r="CF78" s="53"/>
      <c r="CG78" s="6"/>
      <c r="CH78" s="6"/>
      <c r="CI78" s="6"/>
      <c r="CJ78" s="6"/>
      <c r="CK78" s="53"/>
      <c r="CL78" s="6"/>
      <c r="CM78" s="6"/>
      <c r="CN78" s="53"/>
      <c r="CO78" s="6"/>
      <c r="CP78" s="6"/>
      <c r="CQ78" s="6"/>
      <c r="CR78" s="6"/>
      <c r="CS78" s="6"/>
      <c r="CT78" s="6"/>
      <c r="CU78" s="53"/>
      <c r="CV78" s="6"/>
      <c r="CW78" s="6"/>
      <c r="CX78" s="53"/>
      <c r="CY78" s="6"/>
      <c r="CZ78" s="6"/>
      <c r="DA78" s="53"/>
      <c r="DB78" s="6"/>
      <c r="DC78" s="53"/>
      <c r="DD78" s="6"/>
      <c r="DE78" s="53"/>
      <c r="DF78" s="6"/>
      <c r="DG78" s="6"/>
      <c r="DH78" s="6"/>
      <c r="DI78" s="6"/>
      <c r="DJ78" s="6"/>
      <c r="DK78" s="53"/>
      <c r="DL78" s="6"/>
      <c r="DM78" s="6"/>
      <c r="DN78" s="53"/>
      <c r="DO78" s="6"/>
      <c r="DP78" s="6"/>
      <c r="DQ78" s="6"/>
      <c r="DR78" s="6"/>
      <c r="DS78" s="6"/>
      <c r="DT78" s="53"/>
      <c r="DU78" s="6"/>
      <c r="DV78" s="6"/>
      <c r="DW78" s="6"/>
      <c r="DX78" s="6"/>
      <c r="DY78" s="53"/>
      <c r="DZ78" s="6"/>
      <c r="EA78" s="6"/>
      <c r="EB78" s="6"/>
      <c r="EC78" s="6"/>
      <c r="ED78" s="6"/>
      <c r="EE78" s="6"/>
      <c r="EF78" s="53"/>
      <c r="EG78" s="6"/>
      <c r="EH78" s="53"/>
      <c r="EI78" s="6"/>
      <c r="EJ78" s="6"/>
      <c r="EK78" s="6"/>
      <c r="EL78" s="6"/>
      <c r="EM78" s="6"/>
      <c r="EN78" s="6"/>
      <c r="EO78" s="6"/>
    </row>
    <row r="79" spans="1:145">
      <c r="A79" s="57"/>
      <c r="B79" s="6"/>
      <c r="C79" s="58"/>
      <c r="D79" s="6"/>
      <c r="E79" s="6"/>
      <c r="F79" s="6"/>
      <c r="G79" s="6"/>
      <c r="H79" s="6"/>
      <c r="I79" s="6"/>
      <c r="J79" s="6"/>
      <c r="K79" s="6"/>
      <c r="L79" s="6"/>
      <c r="M79" s="6"/>
      <c r="N79" s="6"/>
      <c r="O79" s="6"/>
      <c r="P79" s="6"/>
      <c r="Q79" s="6"/>
      <c r="R79" s="6"/>
      <c r="S79" s="53"/>
      <c r="T79" s="6"/>
      <c r="U79" s="6"/>
      <c r="V79" s="53"/>
      <c r="W79" s="6"/>
      <c r="X79" s="6"/>
      <c r="Y79" s="6"/>
      <c r="Z79" s="6"/>
      <c r="AA79" s="6"/>
      <c r="AB79" s="53"/>
      <c r="AC79" s="6"/>
      <c r="AD79" s="6"/>
      <c r="AE79" s="6"/>
      <c r="AF79" s="53"/>
      <c r="AG79" s="6"/>
      <c r="AH79" s="6"/>
      <c r="AI79" s="53"/>
      <c r="AJ79" s="6"/>
      <c r="AK79" s="6"/>
      <c r="AL79" s="53"/>
      <c r="AM79" s="6"/>
      <c r="AN79" s="6"/>
      <c r="AO79" s="6"/>
      <c r="AP79" s="53"/>
      <c r="AQ79" s="6"/>
      <c r="AR79" s="6"/>
      <c r="AS79" s="6"/>
      <c r="AT79" s="6"/>
      <c r="AU79" s="6"/>
      <c r="AV79" s="6"/>
      <c r="AW79" s="53"/>
      <c r="AX79" s="6"/>
      <c r="AY79" s="6"/>
      <c r="AZ79" s="6"/>
      <c r="BA79" s="6"/>
      <c r="BB79" s="6"/>
      <c r="BC79" s="6"/>
      <c r="BD79" s="6"/>
      <c r="BE79" s="6"/>
      <c r="BF79" s="53"/>
      <c r="BG79" s="6"/>
      <c r="BH79" s="6"/>
      <c r="BI79" s="6"/>
      <c r="BJ79" s="6"/>
      <c r="BK79" s="6"/>
      <c r="BL79" s="6"/>
      <c r="BM79" s="6"/>
      <c r="BN79" s="6"/>
      <c r="BO79" s="6"/>
      <c r="BP79" s="6"/>
      <c r="BQ79" s="6"/>
      <c r="BR79" s="6"/>
      <c r="BS79" s="6"/>
      <c r="BT79" s="6"/>
      <c r="BU79" s="6"/>
      <c r="BV79" s="6"/>
      <c r="BW79" s="6"/>
      <c r="BX79" s="53"/>
      <c r="BY79" s="6"/>
      <c r="BZ79" s="6"/>
      <c r="CA79" s="6"/>
      <c r="CB79" s="53"/>
      <c r="CC79" s="6"/>
      <c r="CD79" s="6"/>
      <c r="CE79" s="6"/>
      <c r="CF79" s="53"/>
      <c r="CG79" s="6"/>
      <c r="CH79" s="6"/>
      <c r="CI79" s="6"/>
      <c r="CJ79" s="6"/>
      <c r="CK79" s="53"/>
      <c r="CL79" s="6"/>
      <c r="CM79" s="6"/>
      <c r="CN79" s="53"/>
      <c r="CO79" s="6"/>
      <c r="CP79" s="6"/>
      <c r="CQ79" s="6"/>
      <c r="CR79" s="6"/>
      <c r="CS79" s="6"/>
      <c r="CT79" s="6"/>
      <c r="CU79" s="53"/>
      <c r="CV79" s="6"/>
      <c r="CW79" s="6"/>
      <c r="CX79" s="53"/>
      <c r="CY79" s="6"/>
      <c r="CZ79" s="6"/>
      <c r="DA79" s="53"/>
      <c r="DB79" s="6"/>
      <c r="DC79" s="53"/>
      <c r="DD79" s="6"/>
      <c r="DE79" s="53"/>
      <c r="DF79" s="6"/>
      <c r="DG79" s="6"/>
      <c r="DH79" s="6"/>
      <c r="DI79" s="6"/>
      <c r="DJ79" s="6"/>
      <c r="DK79" s="53"/>
      <c r="DL79" s="6"/>
      <c r="DM79" s="6"/>
      <c r="DN79" s="53"/>
      <c r="DO79" s="6"/>
      <c r="DP79" s="6"/>
      <c r="DQ79" s="6"/>
      <c r="DR79" s="6"/>
      <c r="DS79" s="6"/>
      <c r="DT79" s="53"/>
      <c r="DU79" s="6"/>
      <c r="DV79" s="6"/>
      <c r="DW79" s="6"/>
      <c r="DX79" s="6"/>
      <c r="DY79" s="53"/>
      <c r="DZ79" s="6"/>
      <c r="EA79" s="6"/>
      <c r="EB79" s="6"/>
      <c r="EC79" s="6"/>
      <c r="ED79" s="6"/>
      <c r="EE79" s="6"/>
      <c r="EF79" s="53"/>
      <c r="EG79" s="6"/>
      <c r="EH79" s="53"/>
      <c r="EI79" s="6"/>
      <c r="EJ79" s="6"/>
      <c r="EK79" s="6"/>
      <c r="EL79" s="6"/>
      <c r="EM79" s="6"/>
      <c r="EN79" s="6"/>
      <c r="EO79" s="6"/>
    </row>
    <row r="80" spans="1:145">
      <c r="A80" s="57"/>
      <c r="B80" s="6"/>
      <c r="C80" s="58"/>
      <c r="D80" s="6"/>
      <c r="E80" s="6"/>
      <c r="F80" s="6"/>
      <c r="G80" s="6"/>
      <c r="H80" s="6"/>
      <c r="I80" s="6"/>
      <c r="J80" s="6"/>
      <c r="K80" s="6"/>
      <c r="L80" s="6"/>
      <c r="M80" s="6"/>
      <c r="N80" s="6"/>
      <c r="O80" s="6"/>
      <c r="P80" s="6"/>
      <c r="Q80" s="6"/>
      <c r="R80" s="6"/>
      <c r="S80" s="53"/>
      <c r="T80" s="6"/>
      <c r="U80" s="6"/>
      <c r="V80" s="53"/>
      <c r="W80" s="6"/>
      <c r="X80" s="6"/>
      <c r="Y80" s="6"/>
      <c r="Z80" s="6"/>
      <c r="AA80" s="6"/>
      <c r="AB80" s="53"/>
      <c r="AC80" s="6"/>
      <c r="AD80" s="6"/>
      <c r="AE80" s="6"/>
      <c r="AF80" s="53"/>
      <c r="AG80" s="6"/>
      <c r="AH80" s="6"/>
      <c r="AI80" s="53"/>
      <c r="AJ80" s="6"/>
      <c r="AK80" s="6"/>
      <c r="AL80" s="53"/>
      <c r="AM80" s="6"/>
      <c r="AN80" s="6"/>
      <c r="AO80" s="6"/>
      <c r="AP80" s="53"/>
      <c r="AQ80" s="6"/>
      <c r="AR80" s="6"/>
      <c r="AS80" s="6"/>
      <c r="AT80" s="6"/>
      <c r="AU80" s="6"/>
      <c r="AV80" s="6"/>
      <c r="AW80" s="53"/>
      <c r="AX80" s="6"/>
      <c r="AY80" s="6"/>
      <c r="AZ80" s="6"/>
      <c r="BA80" s="6"/>
      <c r="BB80" s="6"/>
      <c r="BC80" s="6"/>
      <c r="BD80" s="6"/>
      <c r="BE80" s="6"/>
      <c r="BF80" s="53"/>
      <c r="BG80" s="6"/>
      <c r="BH80" s="6"/>
      <c r="BI80" s="6"/>
      <c r="BJ80" s="6"/>
      <c r="BK80" s="6"/>
      <c r="BL80" s="6"/>
      <c r="BM80" s="6"/>
      <c r="BN80" s="6"/>
      <c r="BO80" s="6"/>
      <c r="BP80" s="6"/>
      <c r="BQ80" s="6"/>
      <c r="BR80" s="6"/>
      <c r="BS80" s="6"/>
      <c r="BT80" s="6"/>
      <c r="BU80" s="6"/>
      <c r="BV80" s="6"/>
      <c r="BW80" s="6"/>
      <c r="BX80" s="53"/>
      <c r="BY80" s="6"/>
      <c r="BZ80" s="6"/>
      <c r="CA80" s="6"/>
      <c r="CB80" s="53"/>
      <c r="CC80" s="6"/>
      <c r="CD80" s="6"/>
      <c r="CE80" s="6"/>
      <c r="CF80" s="53"/>
      <c r="CG80" s="6"/>
      <c r="CH80" s="6"/>
      <c r="CI80" s="6"/>
      <c r="CJ80" s="6"/>
      <c r="CK80" s="53"/>
      <c r="CL80" s="6"/>
      <c r="CM80" s="6"/>
      <c r="CN80" s="53"/>
      <c r="CO80" s="6"/>
      <c r="CP80" s="6"/>
      <c r="CQ80" s="6"/>
      <c r="CR80" s="6"/>
      <c r="CS80" s="6"/>
      <c r="CT80" s="6"/>
      <c r="CU80" s="53"/>
      <c r="CV80" s="6"/>
      <c r="CW80" s="6"/>
      <c r="CX80" s="53"/>
      <c r="CY80" s="6"/>
      <c r="CZ80" s="6"/>
      <c r="DA80" s="53"/>
      <c r="DB80" s="6"/>
      <c r="DC80" s="53"/>
      <c r="DD80" s="6"/>
      <c r="DE80" s="53"/>
      <c r="DF80" s="6"/>
      <c r="DG80" s="6"/>
      <c r="DH80" s="6"/>
      <c r="DI80" s="6"/>
      <c r="DJ80" s="6"/>
      <c r="DK80" s="53"/>
      <c r="DL80" s="6"/>
      <c r="DM80" s="6"/>
      <c r="DN80" s="53"/>
      <c r="DO80" s="6"/>
      <c r="DP80" s="6"/>
      <c r="DQ80" s="6"/>
      <c r="DR80" s="6"/>
      <c r="DS80" s="6"/>
      <c r="DT80" s="53"/>
      <c r="DU80" s="6"/>
      <c r="DV80" s="6"/>
      <c r="DW80" s="6"/>
      <c r="DX80" s="6"/>
      <c r="DY80" s="53"/>
      <c r="DZ80" s="6"/>
      <c r="EA80" s="6"/>
      <c r="EB80" s="6"/>
      <c r="EC80" s="6"/>
      <c r="ED80" s="6"/>
      <c r="EE80" s="6"/>
      <c r="EF80" s="53"/>
      <c r="EG80" s="6"/>
      <c r="EH80" s="53"/>
      <c r="EI80" s="6"/>
      <c r="EJ80" s="6"/>
      <c r="EK80" s="6"/>
      <c r="EL80" s="6"/>
      <c r="EM80" s="6"/>
      <c r="EN80" s="6"/>
      <c r="EO80" s="6"/>
    </row>
    <row r="81" spans="1:145">
      <c r="A81" s="57"/>
      <c r="B81" s="6"/>
      <c r="C81" s="58"/>
      <c r="D81" s="6"/>
      <c r="E81" s="6"/>
      <c r="F81" s="6"/>
      <c r="G81" s="6"/>
      <c r="H81" s="6"/>
      <c r="I81" s="6"/>
      <c r="J81" s="6"/>
      <c r="K81" s="6"/>
      <c r="L81" s="6"/>
      <c r="M81" s="6"/>
      <c r="N81" s="6"/>
      <c r="O81" s="6"/>
      <c r="P81" s="6"/>
      <c r="Q81" s="6"/>
      <c r="R81" s="6"/>
      <c r="S81" s="53"/>
      <c r="T81" s="6"/>
      <c r="U81" s="6"/>
      <c r="V81" s="53"/>
      <c r="W81" s="6"/>
      <c r="X81" s="6"/>
      <c r="Y81" s="6"/>
      <c r="Z81" s="6"/>
      <c r="AA81" s="6"/>
      <c r="AB81" s="53"/>
      <c r="AC81" s="6"/>
      <c r="AD81" s="6"/>
      <c r="AE81" s="6"/>
      <c r="AF81" s="53"/>
      <c r="AG81" s="6"/>
      <c r="AH81" s="6"/>
      <c r="AI81" s="53"/>
      <c r="AJ81" s="6"/>
      <c r="AK81" s="6"/>
      <c r="AL81" s="53"/>
      <c r="AM81" s="6"/>
      <c r="AN81" s="6"/>
      <c r="AO81" s="6"/>
      <c r="AP81" s="53"/>
      <c r="AQ81" s="6"/>
      <c r="AR81" s="6"/>
      <c r="AS81" s="6"/>
      <c r="AT81" s="6"/>
      <c r="AU81" s="6"/>
      <c r="AV81" s="6"/>
      <c r="AW81" s="53"/>
      <c r="AX81" s="6"/>
      <c r="AY81" s="6"/>
      <c r="AZ81" s="6"/>
      <c r="BA81" s="6"/>
      <c r="BB81" s="6"/>
      <c r="BC81" s="6"/>
      <c r="BD81" s="6"/>
      <c r="BE81" s="6"/>
      <c r="BF81" s="53"/>
      <c r="BG81" s="6"/>
      <c r="BH81" s="6"/>
      <c r="BI81" s="6"/>
      <c r="BJ81" s="6"/>
      <c r="BK81" s="6"/>
      <c r="BL81" s="6"/>
      <c r="BM81" s="6"/>
      <c r="BN81" s="6"/>
      <c r="BO81" s="6"/>
      <c r="BP81" s="6"/>
      <c r="BQ81" s="6"/>
      <c r="BR81" s="6"/>
      <c r="BS81" s="6"/>
      <c r="BT81" s="6"/>
      <c r="BU81" s="6"/>
      <c r="BV81" s="6"/>
      <c r="BW81" s="6"/>
      <c r="BX81" s="53"/>
      <c r="BY81" s="6"/>
      <c r="BZ81" s="6"/>
      <c r="CA81" s="6"/>
      <c r="CB81" s="53"/>
      <c r="CC81" s="6"/>
      <c r="CD81" s="6"/>
      <c r="CE81" s="6"/>
      <c r="CF81" s="53"/>
      <c r="CG81" s="6"/>
      <c r="CH81" s="6"/>
      <c r="CI81" s="6"/>
      <c r="CJ81" s="6"/>
      <c r="CK81" s="53"/>
      <c r="CL81" s="6"/>
      <c r="CM81" s="6"/>
      <c r="CN81" s="53"/>
      <c r="CO81" s="6"/>
      <c r="CP81" s="6"/>
      <c r="CQ81" s="6"/>
      <c r="CR81" s="6"/>
      <c r="CS81" s="6"/>
      <c r="CT81" s="6"/>
      <c r="CU81" s="53"/>
      <c r="CV81" s="6"/>
      <c r="CW81" s="6"/>
      <c r="CX81" s="53"/>
      <c r="CY81" s="6"/>
      <c r="CZ81" s="6"/>
      <c r="DA81" s="53"/>
      <c r="DB81" s="6"/>
      <c r="DC81" s="53"/>
      <c r="DD81" s="6"/>
      <c r="DE81" s="53"/>
      <c r="DF81" s="6"/>
      <c r="DG81" s="6"/>
      <c r="DH81" s="6"/>
      <c r="DI81" s="6"/>
      <c r="DJ81" s="6"/>
      <c r="DK81" s="53"/>
      <c r="DL81" s="6"/>
      <c r="DM81" s="6"/>
      <c r="DN81" s="53"/>
      <c r="DO81" s="6"/>
      <c r="DP81" s="6"/>
      <c r="DQ81" s="6"/>
      <c r="DR81" s="6"/>
      <c r="DS81" s="6"/>
      <c r="DT81" s="53"/>
      <c r="DU81" s="6"/>
      <c r="DV81" s="6"/>
      <c r="DW81" s="6"/>
      <c r="DX81" s="6"/>
      <c r="DY81" s="53"/>
      <c r="DZ81" s="6"/>
      <c r="EA81" s="6"/>
      <c r="EB81" s="6"/>
      <c r="EC81" s="6"/>
      <c r="ED81" s="6"/>
      <c r="EE81" s="6"/>
      <c r="EF81" s="53"/>
      <c r="EG81" s="6"/>
      <c r="EH81" s="53"/>
      <c r="EI81" s="6"/>
      <c r="EJ81" s="6"/>
      <c r="EK81" s="6"/>
      <c r="EL81" s="6"/>
      <c r="EM81" s="6"/>
      <c r="EN81" s="6"/>
      <c r="EO81" s="6"/>
    </row>
    <row r="82" spans="1:145">
      <c r="A82" s="57"/>
      <c r="B82" s="6"/>
      <c r="C82" s="58"/>
      <c r="D82" s="6"/>
      <c r="E82" s="6"/>
      <c r="F82" s="6"/>
      <c r="G82" s="6"/>
      <c r="H82" s="6"/>
      <c r="I82" s="6"/>
      <c r="J82" s="6"/>
      <c r="K82" s="6"/>
      <c r="L82" s="6"/>
      <c r="M82" s="6"/>
      <c r="N82" s="6"/>
      <c r="O82" s="6"/>
      <c r="P82" s="6"/>
      <c r="Q82" s="6"/>
      <c r="R82" s="6"/>
      <c r="S82" s="53"/>
      <c r="T82" s="6"/>
      <c r="U82" s="6"/>
      <c r="V82" s="53"/>
      <c r="W82" s="6"/>
      <c r="X82" s="6"/>
      <c r="Y82" s="6"/>
      <c r="Z82" s="6"/>
      <c r="AA82" s="6"/>
      <c r="AB82" s="53"/>
      <c r="AC82" s="6"/>
      <c r="AD82" s="6"/>
      <c r="AE82" s="6"/>
      <c r="AF82" s="53"/>
      <c r="AG82" s="6"/>
      <c r="AH82" s="6"/>
      <c r="AI82" s="53"/>
      <c r="AJ82" s="6"/>
      <c r="AK82" s="6"/>
      <c r="AL82" s="53"/>
      <c r="AM82" s="6"/>
      <c r="AN82" s="6"/>
      <c r="AO82" s="6"/>
      <c r="AP82" s="53"/>
      <c r="AQ82" s="6"/>
      <c r="AR82" s="6"/>
      <c r="AS82" s="6"/>
      <c r="AT82" s="6"/>
      <c r="AU82" s="6"/>
      <c r="AV82" s="6"/>
      <c r="AW82" s="53"/>
      <c r="AX82" s="6"/>
      <c r="AY82" s="6"/>
      <c r="AZ82" s="6"/>
      <c r="BA82" s="6"/>
      <c r="BB82" s="6"/>
      <c r="BC82" s="6"/>
      <c r="BD82" s="6"/>
      <c r="BE82" s="6"/>
      <c r="BF82" s="53"/>
      <c r="BG82" s="6"/>
      <c r="BH82" s="6"/>
      <c r="BI82" s="6"/>
      <c r="BJ82" s="6"/>
      <c r="BK82" s="6"/>
      <c r="BL82" s="6"/>
      <c r="BM82" s="6"/>
      <c r="BN82" s="6"/>
      <c r="BO82" s="6"/>
      <c r="BP82" s="6"/>
      <c r="BQ82" s="6"/>
      <c r="BR82" s="6"/>
      <c r="BS82" s="6"/>
      <c r="BT82" s="6"/>
      <c r="BU82" s="6"/>
      <c r="BV82" s="6"/>
      <c r="BW82" s="6"/>
      <c r="BX82" s="53"/>
      <c r="BY82" s="6"/>
      <c r="BZ82" s="6"/>
      <c r="CA82" s="6"/>
      <c r="CB82" s="53"/>
      <c r="CC82" s="6"/>
      <c r="CD82" s="6"/>
      <c r="CE82" s="6"/>
      <c r="CF82" s="53"/>
      <c r="CG82" s="6"/>
      <c r="CH82" s="6"/>
      <c r="CI82" s="6"/>
      <c r="CJ82" s="6"/>
      <c r="CK82" s="53"/>
      <c r="CL82" s="6"/>
      <c r="CM82" s="6"/>
      <c r="CN82" s="53"/>
      <c r="CO82" s="6"/>
      <c r="CP82" s="6"/>
      <c r="CQ82" s="6"/>
      <c r="CR82" s="6"/>
      <c r="CS82" s="6"/>
      <c r="CT82" s="6"/>
      <c r="CU82" s="53"/>
      <c r="CV82" s="6"/>
      <c r="CW82" s="6"/>
      <c r="CX82" s="53"/>
      <c r="CY82" s="6"/>
      <c r="CZ82" s="6"/>
      <c r="DA82" s="53"/>
      <c r="DB82" s="6"/>
      <c r="DC82" s="53"/>
      <c r="DD82" s="6"/>
      <c r="DE82" s="53"/>
      <c r="DF82" s="6"/>
      <c r="DG82" s="6"/>
      <c r="DH82" s="6"/>
      <c r="DI82" s="6"/>
      <c r="DJ82" s="6"/>
      <c r="DK82" s="53"/>
      <c r="DL82" s="6"/>
      <c r="DM82" s="6"/>
      <c r="DN82" s="53"/>
      <c r="DO82" s="6"/>
      <c r="DP82" s="6"/>
      <c r="DQ82" s="6"/>
      <c r="DR82" s="6"/>
      <c r="DS82" s="6"/>
      <c r="DT82" s="53"/>
      <c r="DU82" s="6"/>
      <c r="DV82" s="6"/>
      <c r="DW82" s="6"/>
      <c r="DX82" s="6"/>
      <c r="DY82" s="53"/>
      <c r="DZ82" s="6"/>
      <c r="EA82" s="6"/>
      <c r="EB82" s="6"/>
      <c r="EC82" s="6"/>
      <c r="ED82" s="6"/>
      <c r="EE82" s="6"/>
      <c r="EF82" s="53"/>
      <c r="EG82" s="6"/>
      <c r="EH82" s="53"/>
      <c r="EI82" s="6"/>
      <c r="EJ82" s="6"/>
      <c r="EK82" s="6"/>
      <c r="EL82" s="6"/>
      <c r="EM82" s="6"/>
      <c r="EN82" s="6"/>
      <c r="EO82" s="6"/>
    </row>
    <row r="83" spans="1:145">
      <c r="A83" s="57"/>
      <c r="B83" s="6"/>
      <c r="C83" s="58"/>
      <c r="D83" s="6"/>
      <c r="E83" s="6"/>
      <c r="F83" s="6"/>
      <c r="G83" s="6"/>
      <c r="H83" s="6"/>
      <c r="I83" s="6"/>
      <c r="J83" s="6"/>
      <c r="K83" s="6"/>
      <c r="L83" s="6"/>
      <c r="M83" s="6"/>
      <c r="N83" s="6"/>
      <c r="O83" s="6"/>
      <c r="P83" s="6"/>
      <c r="Q83" s="6"/>
      <c r="R83" s="6"/>
      <c r="S83" s="53"/>
      <c r="T83" s="6"/>
      <c r="U83" s="6"/>
      <c r="V83" s="53"/>
      <c r="W83" s="6"/>
      <c r="X83" s="6"/>
      <c r="Y83" s="6"/>
      <c r="Z83" s="6"/>
      <c r="AA83" s="6"/>
      <c r="AB83" s="53"/>
      <c r="AC83" s="6"/>
      <c r="AD83" s="6"/>
      <c r="AE83" s="6"/>
      <c r="AF83" s="53"/>
      <c r="AG83" s="6"/>
      <c r="AH83" s="6"/>
      <c r="AI83" s="53"/>
      <c r="AJ83" s="6"/>
      <c r="AK83" s="6"/>
      <c r="AL83" s="53"/>
      <c r="AM83" s="6"/>
      <c r="AN83" s="6"/>
      <c r="AO83" s="6"/>
      <c r="AP83" s="53"/>
      <c r="AQ83" s="6"/>
      <c r="AR83" s="6"/>
      <c r="AS83" s="6"/>
      <c r="AT83" s="6"/>
      <c r="AU83" s="6"/>
      <c r="AV83" s="6"/>
      <c r="AW83" s="53"/>
      <c r="AX83" s="6"/>
      <c r="AY83" s="6"/>
      <c r="AZ83" s="6"/>
      <c r="BA83" s="6"/>
      <c r="BB83" s="6"/>
      <c r="BC83" s="6"/>
      <c r="BD83" s="6"/>
      <c r="BE83" s="6"/>
      <c r="BF83" s="53"/>
      <c r="BG83" s="6"/>
      <c r="BH83" s="6"/>
      <c r="BI83" s="6"/>
      <c r="BJ83" s="6"/>
      <c r="BK83" s="6"/>
      <c r="BL83" s="6"/>
      <c r="BM83" s="6"/>
      <c r="BN83" s="6"/>
      <c r="BO83" s="6"/>
      <c r="BP83" s="6"/>
      <c r="BQ83" s="6"/>
      <c r="BR83" s="6"/>
      <c r="BS83" s="6"/>
      <c r="BT83" s="6"/>
      <c r="BU83" s="6"/>
      <c r="BV83" s="6"/>
      <c r="BW83" s="6"/>
      <c r="BX83" s="53"/>
      <c r="BY83" s="6"/>
      <c r="BZ83" s="6"/>
      <c r="CA83" s="6"/>
      <c r="CB83" s="53"/>
      <c r="CC83" s="6"/>
      <c r="CD83" s="6"/>
      <c r="CE83" s="6"/>
      <c r="CF83" s="53"/>
      <c r="CG83" s="6"/>
      <c r="CH83" s="6"/>
      <c r="CI83" s="6"/>
      <c r="CJ83" s="6"/>
      <c r="CK83" s="53"/>
      <c r="CL83" s="6"/>
      <c r="CM83" s="6"/>
      <c r="CN83" s="53"/>
      <c r="CO83" s="6"/>
      <c r="CP83" s="6"/>
      <c r="CQ83" s="6"/>
      <c r="CR83" s="6"/>
      <c r="CS83" s="6"/>
      <c r="CT83" s="6"/>
      <c r="CU83" s="53"/>
      <c r="CV83" s="6"/>
      <c r="CW83" s="6"/>
      <c r="CX83" s="53"/>
      <c r="CY83" s="6"/>
      <c r="CZ83" s="6"/>
      <c r="DA83" s="53"/>
      <c r="DB83" s="6"/>
      <c r="DC83" s="53"/>
      <c r="DD83" s="6"/>
      <c r="DE83" s="53"/>
      <c r="DF83" s="6"/>
      <c r="DG83" s="6"/>
      <c r="DH83" s="6"/>
      <c r="DI83" s="6"/>
      <c r="DJ83" s="6"/>
      <c r="DK83" s="53"/>
      <c r="DL83" s="6"/>
      <c r="DM83" s="6"/>
      <c r="DN83" s="53"/>
      <c r="DO83" s="6"/>
      <c r="DP83" s="6"/>
      <c r="DQ83" s="6"/>
      <c r="DR83" s="6"/>
      <c r="DS83" s="6"/>
      <c r="DT83" s="53"/>
      <c r="DU83" s="6"/>
      <c r="DV83" s="6"/>
      <c r="DW83" s="6"/>
      <c r="DX83" s="6"/>
      <c r="DY83" s="53"/>
      <c r="DZ83" s="6"/>
      <c r="EA83" s="6"/>
      <c r="EB83" s="6"/>
      <c r="EC83" s="6"/>
      <c r="ED83" s="6"/>
      <c r="EE83" s="6"/>
      <c r="EF83" s="53"/>
      <c r="EG83" s="6"/>
      <c r="EH83" s="53"/>
      <c r="EI83" s="6"/>
      <c r="EJ83" s="6"/>
      <c r="EK83" s="6"/>
      <c r="EL83" s="6"/>
      <c r="EM83" s="6"/>
      <c r="EN83" s="6"/>
      <c r="EO83" s="6"/>
    </row>
    <row r="84" spans="1:145">
      <c r="A84" s="57"/>
      <c r="B84" s="6"/>
      <c r="C84" s="58"/>
      <c r="D84" s="6"/>
      <c r="E84" s="6"/>
      <c r="F84" s="6"/>
      <c r="G84" s="6"/>
      <c r="H84" s="6"/>
      <c r="I84" s="6"/>
      <c r="J84" s="6"/>
      <c r="K84" s="6"/>
      <c r="L84" s="6"/>
      <c r="M84" s="6"/>
      <c r="N84" s="6"/>
      <c r="O84" s="6"/>
      <c r="P84" s="6"/>
      <c r="Q84" s="6"/>
      <c r="R84" s="6"/>
      <c r="S84" s="53"/>
      <c r="T84" s="6"/>
      <c r="U84" s="6"/>
      <c r="V84" s="53"/>
      <c r="W84" s="6"/>
      <c r="X84" s="6"/>
      <c r="Y84" s="6"/>
      <c r="Z84" s="6"/>
      <c r="AA84" s="6"/>
      <c r="AB84" s="53"/>
      <c r="AC84" s="6"/>
      <c r="AD84" s="6"/>
      <c r="AE84" s="6"/>
      <c r="AF84" s="53"/>
      <c r="AG84" s="6"/>
      <c r="AH84" s="6"/>
      <c r="AI84" s="53"/>
      <c r="AJ84" s="6"/>
      <c r="AK84" s="6"/>
      <c r="AL84" s="53"/>
      <c r="AM84" s="6"/>
      <c r="AN84" s="6"/>
      <c r="AO84" s="6"/>
      <c r="AP84" s="53"/>
      <c r="AQ84" s="6"/>
      <c r="AR84" s="6"/>
      <c r="AS84" s="6"/>
      <c r="AT84" s="6"/>
      <c r="AU84" s="6"/>
      <c r="AV84" s="6"/>
      <c r="AW84" s="53"/>
      <c r="AX84" s="6"/>
      <c r="AY84" s="6"/>
      <c r="AZ84" s="6"/>
      <c r="BA84" s="6"/>
      <c r="BB84" s="6"/>
      <c r="BC84" s="6"/>
      <c r="BD84" s="6"/>
      <c r="BE84" s="6"/>
      <c r="BF84" s="53"/>
      <c r="BG84" s="6"/>
      <c r="BH84" s="6"/>
      <c r="BI84" s="6"/>
      <c r="BJ84" s="6"/>
      <c r="BK84" s="6"/>
      <c r="BL84" s="6"/>
      <c r="BM84" s="6"/>
      <c r="BN84" s="6"/>
      <c r="BO84" s="6"/>
      <c r="BP84" s="6"/>
      <c r="BQ84" s="6"/>
      <c r="BR84" s="6"/>
      <c r="BS84" s="6"/>
      <c r="BT84" s="6"/>
      <c r="BU84" s="6"/>
      <c r="BV84" s="6"/>
      <c r="BW84" s="6"/>
      <c r="BX84" s="53"/>
      <c r="BY84" s="6"/>
      <c r="BZ84" s="6"/>
      <c r="CA84" s="6"/>
      <c r="CB84" s="53"/>
      <c r="CC84" s="6"/>
      <c r="CD84" s="6"/>
      <c r="CE84" s="6"/>
      <c r="CF84" s="53"/>
      <c r="CG84" s="6"/>
      <c r="CH84" s="6"/>
      <c r="CI84" s="6"/>
      <c r="CJ84" s="6"/>
      <c r="CK84" s="53"/>
      <c r="CL84" s="6"/>
      <c r="CM84" s="6"/>
      <c r="CN84" s="53"/>
      <c r="CO84" s="6"/>
      <c r="CP84" s="6"/>
      <c r="CQ84" s="6"/>
      <c r="CR84" s="6"/>
      <c r="CS84" s="6"/>
      <c r="CT84" s="6"/>
      <c r="CU84" s="53"/>
      <c r="CV84" s="6"/>
      <c r="CW84" s="6"/>
      <c r="CX84" s="53"/>
      <c r="CY84" s="6"/>
      <c r="CZ84" s="6"/>
      <c r="DA84" s="53"/>
      <c r="DB84" s="6"/>
      <c r="DC84" s="53"/>
      <c r="DD84" s="6"/>
      <c r="DE84" s="53"/>
      <c r="DF84" s="6"/>
      <c r="DG84" s="6"/>
      <c r="DH84" s="6"/>
      <c r="DI84" s="6"/>
      <c r="DJ84" s="6"/>
      <c r="DK84" s="53"/>
      <c r="DL84" s="6"/>
      <c r="DM84" s="6"/>
      <c r="DN84" s="53"/>
      <c r="DO84" s="6"/>
      <c r="DP84" s="6"/>
      <c r="DQ84" s="6"/>
      <c r="DR84" s="6"/>
      <c r="DS84" s="6"/>
      <c r="DT84" s="53"/>
      <c r="DU84" s="6"/>
      <c r="DV84" s="6"/>
      <c r="DW84" s="6"/>
      <c r="DX84" s="6"/>
      <c r="DY84" s="53"/>
      <c r="DZ84" s="6"/>
      <c r="EA84" s="6"/>
      <c r="EB84" s="6"/>
      <c r="EC84" s="6"/>
      <c r="ED84" s="6"/>
      <c r="EE84" s="6"/>
      <c r="EF84" s="53"/>
      <c r="EG84" s="6"/>
      <c r="EH84" s="53"/>
      <c r="EI84" s="6"/>
      <c r="EJ84" s="6"/>
      <c r="EK84" s="6"/>
      <c r="EL84" s="6"/>
      <c r="EM84" s="6"/>
      <c r="EN84" s="6"/>
      <c r="EO84" s="6"/>
    </row>
    <row r="85" spans="1:145">
      <c r="A85" s="57"/>
      <c r="B85" s="6"/>
      <c r="C85" s="58"/>
      <c r="D85" s="6"/>
      <c r="E85" s="6"/>
      <c r="F85" s="6"/>
      <c r="G85" s="6"/>
      <c r="H85" s="6"/>
      <c r="I85" s="6"/>
      <c r="J85" s="6"/>
      <c r="K85" s="6"/>
      <c r="L85" s="6"/>
      <c r="M85" s="6"/>
      <c r="N85" s="6"/>
      <c r="O85" s="6"/>
      <c r="P85" s="6"/>
      <c r="Q85" s="6"/>
      <c r="R85" s="6"/>
      <c r="S85" s="53"/>
      <c r="T85" s="6"/>
      <c r="U85" s="6"/>
      <c r="V85" s="53"/>
      <c r="W85" s="6"/>
      <c r="X85" s="6"/>
      <c r="Y85" s="6"/>
      <c r="Z85" s="6"/>
      <c r="AA85" s="6"/>
      <c r="AB85" s="53"/>
      <c r="AC85" s="6"/>
      <c r="AD85" s="6"/>
      <c r="AE85" s="6"/>
      <c r="AF85" s="53"/>
      <c r="AG85" s="6"/>
      <c r="AH85" s="6"/>
      <c r="AI85" s="53"/>
      <c r="AJ85" s="6"/>
      <c r="AK85" s="6"/>
      <c r="AL85" s="53"/>
      <c r="AM85" s="6"/>
      <c r="AN85" s="6"/>
      <c r="AO85" s="6"/>
      <c r="AP85" s="53"/>
      <c r="AQ85" s="6"/>
      <c r="AR85" s="6"/>
      <c r="AS85" s="6"/>
      <c r="AT85" s="6"/>
      <c r="AU85" s="6"/>
      <c r="AV85" s="6"/>
      <c r="AW85" s="53"/>
      <c r="AX85" s="6"/>
      <c r="AY85" s="6"/>
      <c r="AZ85" s="6"/>
      <c r="BA85" s="6"/>
      <c r="BB85" s="6"/>
      <c r="BC85" s="6"/>
      <c r="BD85" s="6"/>
      <c r="BE85" s="6"/>
      <c r="BF85" s="53"/>
      <c r="BG85" s="6"/>
      <c r="BH85" s="6"/>
      <c r="BI85" s="6"/>
      <c r="BJ85" s="6"/>
      <c r="BK85" s="6"/>
      <c r="BL85" s="6"/>
      <c r="BM85" s="6"/>
      <c r="BN85" s="6"/>
      <c r="BO85" s="6"/>
      <c r="BP85" s="6"/>
      <c r="BQ85" s="6"/>
      <c r="BR85" s="6"/>
      <c r="BS85" s="6"/>
      <c r="BT85" s="6"/>
      <c r="BU85" s="6"/>
      <c r="BV85" s="6"/>
      <c r="BW85" s="6"/>
      <c r="BX85" s="53"/>
      <c r="BY85" s="6"/>
      <c r="BZ85" s="6"/>
      <c r="CA85" s="6"/>
      <c r="CB85" s="53"/>
      <c r="CC85" s="6"/>
      <c r="CD85" s="6"/>
      <c r="CE85" s="6"/>
      <c r="CF85" s="53"/>
      <c r="CG85" s="6"/>
      <c r="CH85" s="6"/>
      <c r="CI85" s="6"/>
      <c r="CJ85" s="6"/>
      <c r="CK85" s="53"/>
      <c r="CL85" s="6"/>
      <c r="CM85" s="6"/>
      <c r="CN85" s="53"/>
      <c r="CO85" s="6"/>
      <c r="CP85" s="6"/>
      <c r="CQ85" s="6"/>
      <c r="CR85" s="6"/>
      <c r="CS85" s="6"/>
      <c r="CT85" s="6"/>
      <c r="CU85" s="53"/>
      <c r="CV85" s="6"/>
      <c r="CW85" s="6"/>
      <c r="CX85" s="53"/>
      <c r="CY85" s="6"/>
      <c r="CZ85" s="6"/>
      <c r="DA85" s="53"/>
      <c r="DB85" s="6"/>
      <c r="DC85" s="53"/>
      <c r="DD85" s="6"/>
      <c r="DE85" s="53"/>
      <c r="DF85" s="6"/>
      <c r="DG85" s="6"/>
      <c r="DH85" s="6"/>
      <c r="DI85" s="6"/>
      <c r="DJ85" s="6"/>
      <c r="DK85" s="53"/>
      <c r="DL85" s="6"/>
      <c r="DM85" s="6"/>
      <c r="DN85" s="53"/>
      <c r="DO85" s="6"/>
      <c r="DP85" s="6"/>
      <c r="DQ85" s="6"/>
      <c r="DR85" s="6"/>
      <c r="DS85" s="6"/>
      <c r="DT85" s="53"/>
      <c r="DU85" s="6"/>
      <c r="DV85" s="6"/>
      <c r="DW85" s="6"/>
      <c r="DX85" s="6"/>
      <c r="DY85" s="53"/>
      <c r="DZ85" s="6"/>
      <c r="EA85" s="6"/>
      <c r="EB85" s="6"/>
      <c r="EC85" s="6"/>
      <c r="ED85" s="6"/>
      <c r="EE85" s="6"/>
      <c r="EF85" s="53"/>
      <c r="EG85" s="6"/>
      <c r="EH85" s="53"/>
      <c r="EI85" s="6"/>
      <c r="EJ85" s="6"/>
      <c r="EK85" s="6"/>
      <c r="EL85" s="6"/>
      <c r="EM85" s="6"/>
      <c r="EN85" s="6"/>
      <c r="EO85" s="6"/>
    </row>
    <row r="86" spans="1:145">
      <c r="A86" s="57"/>
      <c r="B86" s="6"/>
      <c r="C86" s="58"/>
      <c r="D86" s="6"/>
      <c r="E86" s="6"/>
      <c r="F86" s="6"/>
      <c r="G86" s="6"/>
      <c r="H86" s="6"/>
      <c r="I86" s="6"/>
      <c r="J86" s="6"/>
      <c r="K86" s="6"/>
      <c r="L86" s="6"/>
      <c r="M86" s="6"/>
      <c r="N86" s="6"/>
      <c r="O86" s="6"/>
      <c r="P86" s="6"/>
      <c r="Q86" s="6"/>
      <c r="R86" s="6"/>
      <c r="S86" s="53"/>
      <c r="T86" s="6"/>
      <c r="U86" s="6"/>
      <c r="V86" s="53"/>
      <c r="W86" s="6"/>
      <c r="X86" s="6"/>
      <c r="Y86" s="6"/>
      <c r="Z86" s="6"/>
      <c r="AA86" s="6"/>
      <c r="AB86" s="53"/>
      <c r="AC86" s="6"/>
      <c r="AD86" s="6"/>
      <c r="AE86" s="6"/>
      <c r="AF86" s="53"/>
      <c r="AG86" s="6"/>
      <c r="AH86" s="6"/>
      <c r="AI86" s="53"/>
      <c r="AJ86" s="6"/>
      <c r="AK86" s="6"/>
      <c r="AL86" s="53"/>
      <c r="AM86" s="6"/>
      <c r="AN86" s="6"/>
      <c r="AO86" s="6"/>
      <c r="AP86" s="53"/>
      <c r="AQ86" s="6"/>
      <c r="AR86" s="6"/>
      <c r="AS86" s="6"/>
      <c r="AT86" s="6"/>
      <c r="AU86" s="6"/>
      <c r="AV86" s="6"/>
      <c r="AW86" s="53"/>
      <c r="AX86" s="6"/>
      <c r="AY86" s="6"/>
      <c r="AZ86" s="6"/>
      <c r="BA86" s="6"/>
      <c r="BB86" s="6"/>
      <c r="BC86" s="6"/>
      <c r="BD86" s="6"/>
      <c r="BE86" s="6"/>
      <c r="BF86" s="53"/>
      <c r="BG86" s="6"/>
      <c r="BH86" s="6"/>
      <c r="BI86" s="6"/>
      <c r="BJ86" s="6"/>
      <c r="BK86" s="6"/>
      <c r="BL86" s="6"/>
      <c r="BM86" s="6"/>
      <c r="BN86" s="6"/>
      <c r="BO86" s="6"/>
      <c r="BP86" s="6"/>
      <c r="BQ86" s="6"/>
      <c r="BR86" s="6"/>
      <c r="BS86" s="6"/>
      <c r="BT86" s="6"/>
      <c r="BU86" s="6"/>
      <c r="BV86" s="6"/>
      <c r="BW86" s="6"/>
      <c r="BX86" s="53"/>
      <c r="BY86" s="6"/>
      <c r="BZ86" s="6"/>
      <c r="CA86" s="6"/>
      <c r="CB86" s="53"/>
      <c r="CC86" s="6"/>
      <c r="CD86" s="6"/>
      <c r="CE86" s="6"/>
      <c r="CF86" s="53"/>
      <c r="CG86" s="6"/>
      <c r="CH86" s="6"/>
      <c r="CI86" s="6"/>
      <c r="CJ86" s="6"/>
      <c r="CK86" s="53"/>
      <c r="CL86" s="6"/>
      <c r="CM86" s="6"/>
      <c r="CN86" s="53"/>
      <c r="CO86" s="6"/>
      <c r="CP86" s="6"/>
      <c r="CQ86" s="6"/>
      <c r="CR86" s="6"/>
      <c r="CS86" s="6"/>
      <c r="CT86" s="6"/>
      <c r="CU86" s="53"/>
      <c r="CV86" s="6"/>
      <c r="CW86" s="6"/>
      <c r="CX86" s="53"/>
      <c r="CY86" s="6"/>
      <c r="CZ86" s="6"/>
      <c r="DA86" s="53"/>
      <c r="DB86" s="6"/>
      <c r="DC86" s="53"/>
      <c r="DD86" s="6"/>
      <c r="DE86" s="53"/>
      <c r="DF86" s="6"/>
      <c r="DG86" s="6"/>
      <c r="DH86" s="6"/>
      <c r="DI86" s="6"/>
      <c r="DJ86" s="6"/>
      <c r="DK86" s="53"/>
      <c r="DL86" s="6"/>
      <c r="DM86" s="6"/>
      <c r="DN86" s="53"/>
      <c r="DO86" s="6"/>
      <c r="DP86" s="6"/>
      <c r="DQ86" s="6"/>
      <c r="DR86" s="6"/>
      <c r="DS86" s="6"/>
      <c r="DT86" s="53"/>
      <c r="DU86" s="6"/>
      <c r="DV86" s="6"/>
      <c r="DW86" s="6"/>
      <c r="DX86" s="6"/>
      <c r="DY86" s="53"/>
      <c r="DZ86" s="6"/>
      <c r="EA86" s="6"/>
      <c r="EB86" s="6"/>
      <c r="EC86" s="6"/>
      <c r="ED86" s="6"/>
      <c r="EE86" s="6"/>
      <c r="EF86" s="53"/>
      <c r="EG86" s="6"/>
      <c r="EH86" s="53"/>
      <c r="EI86" s="6"/>
      <c r="EJ86" s="6"/>
      <c r="EK86" s="6"/>
      <c r="EL86" s="6"/>
      <c r="EM86" s="6"/>
      <c r="EN86" s="6"/>
      <c r="EO86" s="6"/>
    </row>
    <row r="87" spans="1:145">
      <c r="A87" s="57"/>
      <c r="B87" s="6"/>
      <c r="C87" s="58"/>
      <c r="D87" s="6"/>
      <c r="E87" s="6"/>
      <c r="F87" s="6"/>
      <c r="G87" s="6"/>
      <c r="H87" s="6"/>
      <c r="I87" s="6"/>
      <c r="J87" s="6"/>
      <c r="K87" s="6"/>
      <c r="L87" s="6"/>
      <c r="M87" s="6"/>
      <c r="N87" s="6"/>
      <c r="O87" s="6"/>
      <c r="P87" s="6"/>
      <c r="Q87" s="6"/>
      <c r="R87" s="6"/>
      <c r="S87" s="53"/>
      <c r="T87" s="6"/>
      <c r="U87" s="6"/>
      <c r="V87" s="53"/>
      <c r="W87" s="6"/>
      <c r="X87" s="6"/>
      <c r="Y87" s="6"/>
      <c r="Z87" s="6"/>
      <c r="AA87" s="6"/>
      <c r="AB87" s="53"/>
      <c r="AC87" s="6"/>
      <c r="AD87" s="6"/>
      <c r="AE87" s="6"/>
      <c r="AF87" s="53"/>
      <c r="AG87" s="6"/>
      <c r="AH87" s="6"/>
      <c r="AI87" s="53"/>
      <c r="AJ87" s="6"/>
      <c r="AK87" s="6"/>
      <c r="AL87" s="53"/>
      <c r="AM87" s="6"/>
      <c r="AN87" s="6"/>
      <c r="AO87" s="6"/>
      <c r="AP87" s="53"/>
      <c r="AQ87" s="6"/>
      <c r="AR87" s="6"/>
      <c r="AS87" s="6"/>
      <c r="AT87" s="6"/>
      <c r="AU87" s="6"/>
      <c r="AV87" s="6"/>
      <c r="AW87" s="53"/>
      <c r="AX87" s="6"/>
      <c r="AY87" s="6"/>
      <c r="AZ87" s="6"/>
      <c r="BA87" s="6"/>
      <c r="BB87" s="6"/>
      <c r="BC87" s="6"/>
      <c r="BD87" s="6"/>
      <c r="BE87" s="6"/>
      <c r="BF87" s="53"/>
      <c r="BG87" s="6"/>
      <c r="BH87" s="6"/>
      <c r="BI87" s="6"/>
      <c r="BJ87" s="6"/>
      <c r="BK87" s="6"/>
      <c r="BL87" s="6"/>
      <c r="BM87" s="6"/>
      <c r="BN87" s="6"/>
      <c r="BO87" s="6"/>
      <c r="BP87" s="6"/>
      <c r="BQ87" s="6"/>
      <c r="BR87" s="6"/>
      <c r="BS87" s="6"/>
      <c r="BT87" s="6"/>
      <c r="BU87" s="6"/>
      <c r="BV87" s="6"/>
      <c r="BW87" s="6"/>
      <c r="BX87" s="53"/>
      <c r="BY87" s="6"/>
      <c r="BZ87" s="6"/>
      <c r="CA87" s="6"/>
      <c r="CB87" s="53"/>
      <c r="CC87" s="6"/>
      <c r="CD87" s="6"/>
      <c r="CE87" s="6"/>
      <c r="CF87" s="53"/>
      <c r="CG87" s="6"/>
      <c r="CH87" s="6"/>
      <c r="CI87" s="6"/>
      <c r="CJ87" s="6"/>
      <c r="CK87" s="53"/>
      <c r="CL87" s="6"/>
      <c r="CM87" s="6"/>
      <c r="CN87" s="53"/>
      <c r="CO87" s="6"/>
      <c r="CP87" s="6"/>
      <c r="CQ87" s="6"/>
      <c r="CR87" s="6"/>
      <c r="CS87" s="6"/>
      <c r="CT87" s="6"/>
      <c r="CU87" s="53"/>
      <c r="CV87" s="6"/>
      <c r="CW87" s="6"/>
      <c r="CX87" s="53"/>
      <c r="CY87" s="6"/>
      <c r="CZ87" s="6"/>
      <c r="DA87" s="53"/>
      <c r="DB87" s="6"/>
      <c r="DC87" s="53"/>
      <c r="DD87" s="6"/>
      <c r="DE87" s="53"/>
      <c r="DF87" s="6"/>
      <c r="DG87" s="6"/>
      <c r="DH87" s="6"/>
      <c r="DI87" s="6"/>
      <c r="DJ87" s="6"/>
      <c r="DK87" s="53"/>
      <c r="DL87" s="6"/>
      <c r="DM87" s="6"/>
      <c r="DN87" s="53"/>
      <c r="DO87" s="6"/>
      <c r="DP87" s="6"/>
      <c r="DQ87" s="6"/>
      <c r="DR87" s="6"/>
      <c r="DS87" s="6"/>
      <c r="DT87" s="53"/>
      <c r="DU87" s="6"/>
      <c r="DV87" s="6"/>
      <c r="DW87" s="6"/>
      <c r="DX87" s="6"/>
      <c r="DY87" s="53"/>
      <c r="DZ87" s="6"/>
      <c r="EA87" s="6"/>
      <c r="EB87" s="6"/>
      <c r="EC87" s="6"/>
      <c r="ED87" s="6"/>
      <c r="EE87" s="6"/>
      <c r="EF87" s="53"/>
      <c r="EG87" s="6"/>
      <c r="EH87" s="53"/>
      <c r="EI87" s="6"/>
      <c r="EJ87" s="6"/>
      <c r="EK87" s="6"/>
      <c r="EL87" s="6"/>
      <c r="EM87" s="6"/>
      <c r="EN87" s="6"/>
      <c r="EO87" s="6"/>
    </row>
    <row r="88" spans="1:145">
      <c r="A88" s="57"/>
      <c r="B88" s="6"/>
      <c r="C88" s="58"/>
      <c r="D88" s="6"/>
      <c r="E88" s="6"/>
      <c r="F88" s="6"/>
      <c r="G88" s="6"/>
      <c r="H88" s="6"/>
      <c r="I88" s="6"/>
      <c r="J88" s="6"/>
      <c r="K88" s="6"/>
      <c r="L88" s="6"/>
      <c r="M88" s="6"/>
      <c r="N88" s="6"/>
      <c r="O88" s="6"/>
      <c r="P88" s="6"/>
      <c r="Q88" s="6"/>
      <c r="R88" s="6"/>
      <c r="S88" s="53"/>
      <c r="T88" s="6"/>
      <c r="U88" s="6"/>
      <c r="V88" s="53"/>
      <c r="W88" s="6"/>
      <c r="X88" s="6"/>
      <c r="Y88" s="6"/>
      <c r="Z88" s="6"/>
      <c r="AA88" s="6"/>
      <c r="AB88" s="53"/>
      <c r="AC88" s="6"/>
      <c r="AD88" s="6"/>
      <c r="AE88" s="6"/>
      <c r="AF88" s="53"/>
      <c r="AG88" s="6"/>
      <c r="AH88" s="6"/>
      <c r="AI88" s="53"/>
      <c r="AJ88" s="6"/>
      <c r="AK88" s="6"/>
      <c r="AL88" s="53"/>
      <c r="AM88" s="6"/>
      <c r="AN88" s="6"/>
      <c r="AO88" s="6"/>
      <c r="AP88" s="53"/>
      <c r="AQ88" s="6"/>
      <c r="AR88" s="6"/>
      <c r="AS88" s="6"/>
      <c r="AT88" s="6"/>
      <c r="AU88" s="6"/>
      <c r="AV88" s="6"/>
      <c r="AW88" s="53"/>
      <c r="AX88" s="6"/>
      <c r="AY88" s="6"/>
      <c r="AZ88" s="6"/>
      <c r="BA88" s="6"/>
      <c r="BB88" s="6"/>
      <c r="BC88" s="6"/>
      <c r="BD88" s="6"/>
      <c r="BE88" s="6"/>
      <c r="BF88" s="53"/>
      <c r="BG88" s="6"/>
      <c r="BH88" s="6"/>
      <c r="BI88" s="6"/>
      <c r="BJ88" s="6"/>
      <c r="BK88" s="6"/>
      <c r="BL88" s="6"/>
      <c r="BM88" s="6"/>
      <c r="BN88" s="6"/>
      <c r="BO88" s="6"/>
      <c r="BP88" s="6"/>
      <c r="BQ88" s="6"/>
      <c r="BR88" s="6"/>
      <c r="BS88" s="6"/>
      <c r="BT88" s="6"/>
      <c r="BU88" s="6"/>
      <c r="BV88" s="6"/>
      <c r="BW88" s="6"/>
      <c r="BX88" s="53"/>
      <c r="BY88" s="6"/>
      <c r="BZ88" s="6"/>
      <c r="CA88" s="6"/>
      <c r="CB88" s="53"/>
      <c r="CC88" s="6"/>
      <c r="CD88" s="6"/>
      <c r="CE88" s="6"/>
      <c r="CF88" s="53"/>
      <c r="CG88" s="6"/>
      <c r="CH88" s="6"/>
      <c r="CI88" s="6"/>
      <c r="CJ88" s="6"/>
      <c r="CK88" s="53"/>
      <c r="CL88" s="6"/>
      <c r="CM88" s="6"/>
      <c r="CN88" s="53"/>
      <c r="CO88" s="6"/>
      <c r="CP88" s="6"/>
      <c r="CQ88" s="6"/>
      <c r="CR88" s="6"/>
      <c r="CS88" s="6"/>
      <c r="CT88" s="6"/>
      <c r="CU88" s="53"/>
      <c r="CV88" s="6"/>
      <c r="CW88" s="6"/>
      <c r="CX88" s="53"/>
      <c r="CY88" s="6"/>
      <c r="CZ88" s="6"/>
      <c r="DA88" s="53"/>
      <c r="DB88" s="6"/>
      <c r="DC88" s="53"/>
      <c r="DD88" s="6"/>
      <c r="DE88" s="53"/>
      <c r="DF88" s="6"/>
      <c r="DG88" s="6"/>
      <c r="DH88" s="6"/>
      <c r="DI88" s="6"/>
      <c r="DJ88" s="6"/>
      <c r="DK88" s="53"/>
      <c r="DL88" s="6"/>
      <c r="DM88" s="6"/>
      <c r="DN88" s="53"/>
      <c r="DO88" s="6"/>
      <c r="DP88" s="6"/>
      <c r="DQ88" s="6"/>
      <c r="DR88" s="6"/>
      <c r="DS88" s="6"/>
      <c r="DT88" s="53"/>
      <c r="DU88" s="6"/>
      <c r="DV88" s="6"/>
      <c r="DW88" s="6"/>
      <c r="DX88" s="6"/>
      <c r="DY88" s="53"/>
      <c r="DZ88" s="6"/>
      <c r="EA88" s="6"/>
      <c r="EB88" s="6"/>
      <c r="EC88" s="6"/>
      <c r="ED88" s="6"/>
      <c r="EE88" s="6"/>
      <c r="EF88" s="53"/>
      <c r="EG88" s="6"/>
      <c r="EH88" s="53"/>
      <c r="EI88" s="6"/>
      <c r="EJ88" s="6"/>
      <c r="EK88" s="6"/>
      <c r="EL88" s="6"/>
      <c r="EM88" s="6"/>
      <c r="EN88" s="6"/>
      <c r="EO88" s="6"/>
    </row>
    <row r="89" spans="1:145">
      <c r="A89" s="57"/>
      <c r="B89" s="6"/>
      <c r="C89" s="58"/>
      <c r="D89" s="6"/>
      <c r="E89" s="6"/>
      <c r="F89" s="6"/>
      <c r="G89" s="6"/>
      <c r="H89" s="6"/>
      <c r="I89" s="6"/>
      <c r="J89" s="6"/>
      <c r="K89" s="6"/>
      <c r="L89" s="6"/>
      <c r="M89" s="6"/>
      <c r="N89" s="6"/>
      <c r="O89" s="6"/>
      <c r="P89" s="6"/>
      <c r="Q89" s="6"/>
      <c r="R89" s="6"/>
      <c r="S89" s="53"/>
      <c r="T89" s="6"/>
      <c r="U89" s="6"/>
      <c r="V89" s="53"/>
      <c r="W89" s="6"/>
      <c r="X89" s="6"/>
      <c r="Y89" s="6"/>
      <c r="Z89" s="6"/>
      <c r="AA89" s="6"/>
      <c r="AB89" s="53"/>
      <c r="AC89" s="6"/>
      <c r="AD89" s="6"/>
      <c r="AE89" s="6"/>
      <c r="AF89" s="53"/>
      <c r="AG89" s="6"/>
      <c r="AH89" s="6"/>
      <c r="AI89" s="53"/>
      <c r="AJ89" s="6"/>
      <c r="AK89" s="6"/>
      <c r="AL89" s="53"/>
      <c r="AM89" s="6"/>
      <c r="AN89" s="6"/>
      <c r="AO89" s="6"/>
      <c r="AP89" s="53"/>
      <c r="AQ89" s="6"/>
      <c r="AR89" s="6"/>
      <c r="AS89" s="6"/>
      <c r="AT89" s="6"/>
      <c r="AU89" s="6"/>
      <c r="AV89" s="6"/>
      <c r="AW89" s="53"/>
      <c r="AX89" s="6"/>
      <c r="AY89" s="6"/>
      <c r="AZ89" s="6"/>
      <c r="BA89" s="6"/>
      <c r="BB89" s="6"/>
      <c r="BC89" s="6"/>
      <c r="BD89" s="6"/>
      <c r="BE89" s="6"/>
      <c r="BF89" s="53"/>
      <c r="BG89" s="6"/>
      <c r="BH89" s="6"/>
      <c r="BI89" s="6"/>
      <c r="BJ89" s="6"/>
      <c r="BK89" s="6"/>
      <c r="BL89" s="6"/>
      <c r="BM89" s="6"/>
      <c r="BN89" s="6"/>
      <c r="BO89" s="6"/>
      <c r="BP89" s="6"/>
      <c r="BQ89" s="6"/>
      <c r="BR89" s="6"/>
      <c r="BS89" s="6"/>
      <c r="BT89" s="6"/>
      <c r="BU89" s="6"/>
      <c r="BV89" s="6"/>
      <c r="BW89" s="6"/>
      <c r="BX89" s="53"/>
      <c r="BY89" s="6"/>
      <c r="BZ89" s="6"/>
      <c r="CA89" s="6"/>
      <c r="CB89" s="53"/>
      <c r="CC89" s="6"/>
      <c r="CD89" s="6"/>
      <c r="CE89" s="6"/>
      <c r="CF89" s="53"/>
      <c r="CG89" s="6"/>
      <c r="CH89" s="6"/>
      <c r="CI89" s="6"/>
      <c r="CJ89" s="6"/>
      <c r="CK89" s="53"/>
      <c r="CL89" s="6"/>
      <c r="CM89" s="6"/>
      <c r="CN89" s="53"/>
      <c r="CO89" s="6"/>
      <c r="CP89" s="6"/>
      <c r="CQ89" s="6"/>
      <c r="CR89" s="6"/>
      <c r="CS89" s="6"/>
      <c r="CT89" s="6"/>
      <c r="CU89" s="53"/>
      <c r="CV89" s="6"/>
      <c r="CW89" s="6"/>
      <c r="CX89" s="53"/>
      <c r="CY89" s="6"/>
      <c r="CZ89" s="6"/>
      <c r="DA89" s="53"/>
      <c r="DB89" s="6"/>
      <c r="DC89" s="53"/>
      <c r="DD89" s="6"/>
      <c r="DE89" s="53"/>
      <c r="DF89" s="6"/>
      <c r="DG89" s="6"/>
      <c r="DH89" s="6"/>
      <c r="DI89" s="6"/>
      <c r="DJ89" s="6"/>
      <c r="DK89" s="53"/>
      <c r="DL89" s="6"/>
      <c r="DM89" s="6"/>
      <c r="DN89" s="53"/>
      <c r="DO89" s="6"/>
      <c r="DP89" s="6"/>
      <c r="DQ89" s="6"/>
      <c r="DR89" s="6"/>
      <c r="DS89" s="6"/>
      <c r="DT89" s="53"/>
      <c r="DU89" s="6"/>
      <c r="DV89" s="6"/>
      <c r="DW89" s="6"/>
      <c r="DX89" s="6"/>
      <c r="DY89" s="53"/>
      <c r="DZ89" s="6"/>
      <c r="EA89" s="6"/>
      <c r="EB89" s="6"/>
      <c r="EC89" s="6"/>
      <c r="ED89" s="6"/>
      <c r="EE89" s="6"/>
      <c r="EF89" s="53"/>
      <c r="EG89" s="6"/>
      <c r="EH89" s="53"/>
      <c r="EI89" s="6"/>
      <c r="EJ89" s="6"/>
      <c r="EK89" s="6"/>
      <c r="EL89" s="6"/>
      <c r="EM89" s="6"/>
      <c r="EN89" s="6"/>
      <c r="EO89" s="6"/>
    </row>
    <row r="90" spans="1:145">
      <c r="A90" s="57"/>
      <c r="B90" s="6"/>
      <c r="C90" s="58"/>
      <c r="D90" s="6"/>
      <c r="E90" s="6"/>
      <c r="F90" s="6"/>
      <c r="G90" s="6"/>
      <c r="H90" s="6"/>
      <c r="I90" s="6"/>
      <c r="J90" s="6"/>
      <c r="K90" s="6"/>
      <c r="L90" s="6"/>
      <c r="M90" s="6"/>
      <c r="N90" s="6"/>
      <c r="O90" s="6"/>
      <c r="P90" s="6"/>
      <c r="Q90" s="6"/>
      <c r="R90" s="6"/>
      <c r="S90" s="53"/>
      <c r="T90" s="6"/>
      <c r="U90" s="6"/>
      <c r="V90" s="53"/>
      <c r="W90" s="6"/>
      <c r="X90" s="6"/>
      <c r="Y90" s="6"/>
      <c r="Z90" s="6"/>
      <c r="AA90" s="6"/>
      <c r="AB90" s="53"/>
      <c r="AC90" s="6"/>
      <c r="AD90" s="6"/>
      <c r="AE90" s="6"/>
      <c r="AF90" s="53"/>
      <c r="AG90" s="6"/>
      <c r="AH90" s="6"/>
      <c r="AI90" s="53"/>
      <c r="AJ90" s="6"/>
      <c r="AK90" s="6"/>
      <c r="AL90" s="53"/>
      <c r="AM90" s="6"/>
      <c r="AN90" s="6"/>
      <c r="AO90" s="6"/>
      <c r="AP90" s="53"/>
      <c r="AQ90" s="6"/>
      <c r="AR90" s="6"/>
      <c r="AS90" s="6"/>
      <c r="AT90" s="6"/>
      <c r="AU90" s="6"/>
      <c r="AV90" s="6"/>
      <c r="AW90" s="53"/>
      <c r="AX90" s="6"/>
      <c r="AY90" s="6"/>
      <c r="AZ90" s="6"/>
      <c r="BA90" s="6"/>
      <c r="BB90" s="6"/>
      <c r="BC90" s="6"/>
      <c r="BD90" s="6"/>
      <c r="BE90" s="6"/>
      <c r="BF90" s="53"/>
      <c r="BG90" s="6"/>
      <c r="BH90" s="6"/>
      <c r="BI90" s="6"/>
      <c r="BJ90" s="6"/>
      <c r="BK90" s="6"/>
      <c r="BL90" s="6"/>
      <c r="BM90" s="6"/>
      <c r="BN90" s="6"/>
      <c r="BO90" s="6"/>
      <c r="BP90" s="6"/>
      <c r="BQ90" s="6"/>
      <c r="BR90" s="6"/>
      <c r="BS90" s="6"/>
      <c r="BT90" s="6"/>
      <c r="BU90" s="6"/>
      <c r="BV90" s="6"/>
      <c r="BW90" s="6"/>
      <c r="BX90" s="53"/>
      <c r="BY90" s="6"/>
      <c r="BZ90" s="6"/>
      <c r="CA90" s="6"/>
      <c r="CB90" s="53"/>
      <c r="CC90" s="6"/>
      <c r="CD90" s="6"/>
      <c r="CE90" s="6"/>
      <c r="CF90" s="53"/>
      <c r="CG90" s="6"/>
      <c r="CH90" s="6"/>
      <c r="CI90" s="6"/>
      <c r="CJ90" s="6"/>
      <c r="CK90" s="53"/>
      <c r="CL90" s="6"/>
      <c r="CM90" s="6"/>
      <c r="CN90" s="53"/>
      <c r="CO90" s="6"/>
      <c r="CP90" s="6"/>
      <c r="CQ90" s="6"/>
      <c r="CR90" s="6"/>
      <c r="CS90" s="6"/>
      <c r="CT90" s="6"/>
      <c r="CU90" s="53"/>
      <c r="CV90" s="6"/>
      <c r="CW90" s="6"/>
      <c r="CX90" s="53"/>
      <c r="CY90" s="6"/>
      <c r="CZ90" s="6"/>
      <c r="DA90" s="53"/>
      <c r="DB90" s="6"/>
      <c r="DC90" s="53"/>
      <c r="DD90" s="6"/>
      <c r="DE90" s="53"/>
      <c r="DF90" s="6"/>
      <c r="DG90" s="6"/>
      <c r="DH90" s="6"/>
      <c r="DI90" s="6"/>
      <c r="DJ90" s="6"/>
      <c r="DK90" s="53"/>
      <c r="DL90" s="6"/>
      <c r="DM90" s="6"/>
      <c r="DN90" s="53"/>
      <c r="DO90" s="6"/>
      <c r="DP90" s="6"/>
      <c r="DQ90" s="6"/>
      <c r="DR90" s="6"/>
      <c r="DS90" s="6"/>
      <c r="DT90" s="53"/>
      <c r="DU90" s="6"/>
      <c r="DV90" s="6"/>
      <c r="DW90" s="6"/>
      <c r="DX90" s="6"/>
      <c r="DY90" s="53"/>
      <c r="DZ90" s="6"/>
      <c r="EA90" s="6"/>
      <c r="EB90" s="6"/>
      <c r="EC90" s="6"/>
      <c r="ED90" s="6"/>
      <c r="EE90" s="6"/>
      <c r="EF90" s="53"/>
      <c r="EG90" s="6"/>
      <c r="EH90" s="53"/>
      <c r="EI90" s="6"/>
      <c r="EJ90" s="6"/>
      <c r="EK90" s="6"/>
      <c r="EL90" s="6"/>
      <c r="EM90" s="6"/>
      <c r="EN90" s="6"/>
      <c r="EO90" s="6"/>
    </row>
    <row r="91" spans="1:145">
      <c r="A91" s="57"/>
      <c r="B91" s="6"/>
      <c r="C91" s="58"/>
      <c r="D91" s="6"/>
      <c r="E91" s="6"/>
      <c r="F91" s="6"/>
      <c r="G91" s="6"/>
      <c r="H91" s="6"/>
      <c r="I91" s="6"/>
      <c r="J91" s="6"/>
      <c r="K91" s="6"/>
      <c r="L91" s="6"/>
      <c r="M91" s="6"/>
      <c r="N91" s="6"/>
      <c r="O91" s="6"/>
      <c r="P91" s="6"/>
      <c r="Q91" s="6"/>
      <c r="R91" s="6"/>
      <c r="S91" s="53"/>
      <c r="T91" s="6"/>
      <c r="U91" s="6"/>
      <c r="V91" s="53"/>
      <c r="W91" s="6"/>
      <c r="X91" s="6"/>
      <c r="Y91" s="6"/>
      <c r="Z91" s="6"/>
      <c r="AA91" s="6"/>
      <c r="AB91" s="53"/>
      <c r="AC91" s="6"/>
      <c r="AD91" s="6"/>
      <c r="AE91" s="6"/>
      <c r="AF91" s="53"/>
      <c r="AG91" s="6"/>
      <c r="AH91" s="6"/>
      <c r="AI91" s="53"/>
      <c r="AJ91" s="6"/>
      <c r="AK91" s="6"/>
      <c r="AL91" s="53"/>
      <c r="AM91" s="6"/>
      <c r="AN91" s="6"/>
      <c r="AO91" s="6"/>
      <c r="AP91" s="53"/>
      <c r="AQ91" s="6"/>
      <c r="AR91" s="6"/>
      <c r="AS91" s="6"/>
      <c r="AT91" s="6"/>
      <c r="AU91" s="6"/>
      <c r="AV91" s="6"/>
      <c r="AW91" s="53"/>
      <c r="AX91" s="6"/>
      <c r="AY91" s="6"/>
      <c r="AZ91" s="6"/>
      <c r="BA91" s="6"/>
      <c r="BB91" s="6"/>
      <c r="BC91" s="6"/>
      <c r="BD91" s="6"/>
      <c r="BE91" s="6"/>
      <c r="BF91" s="53"/>
      <c r="BG91" s="6"/>
      <c r="BH91" s="6"/>
      <c r="BI91" s="6"/>
      <c r="BJ91" s="6"/>
      <c r="BK91" s="6"/>
      <c r="BL91" s="6"/>
      <c r="BM91" s="6"/>
      <c r="BN91" s="6"/>
      <c r="BO91" s="6"/>
      <c r="BP91" s="6"/>
      <c r="BQ91" s="6"/>
      <c r="BR91" s="6"/>
      <c r="BS91" s="6"/>
      <c r="BT91" s="6"/>
      <c r="BU91" s="6"/>
      <c r="BV91" s="6"/>
      <c r="BW91" s="6"/>
      <c r="BX91" s="53"/>
      <c r="BY91" s="6"/>
      <c r="BZ91" s="6"/>
      <c r="CA91" s="6"/>
      <c r="CB91" s="53"/>
      <c r="CC91" s="6"/>
      <c r="CD91" s="6"/>
      <c r="CE91" s="6"/>
      <c r="CF91" s="53"/>
      <c r="CG91" s="6"/>
      <c r="CH91" s="6"/>
      <c r="CI91" s="6"/>
      <c r="CJ91" s="6"/>
      <c r="CK91" s="53"/>
      <c r="CL91" s="6"/>
      <c r="CM91" s="6"/>
      <c r="CN91" s="53"/>
      <c r="CO91" s="6"/>
      <c r="CP91" s="6"/>
      <c r="CQ91" s="6"/>
      <c r="CR91" s="6"/>
      <c r="CS91" s="6"/>
      <c r="CT91" s="6"/>
      <c r="CU91" s="53"/>
      <c r="CV91" s="6"/>
      <c r="CW91" s="6"/>
      <c r="CX91" s="53"/>
      <c r="CY91" s="6"/>
      <c r="CZ91" s="6"/>
      <c r="DA91" s="53"/>
      <c r="DB91" s="6"/>
      <c r="DC91" s="53"/>
      <c r="DD91" s="6"/>
      <c r="DE91" s="53"/>
      <c r="DF91" s="6"/>
      <c r="DG91" s="6"/>
      <c r="DH91" s="6"/>
      <c r="DI91" s="6"/>
      <c r="DJ91" s="6"/>
      <c r="DK91" s="53"/>
      <c r="DL91" s="6"/>
      <c r="DM91" s="6"/>
      <c r="DN91" s="53"/>
      <c r="DO91" s="6"/>
      <c r="DP91" s="6"/>
      <c r="DQ91" s="6"/>
      <c r="DR91" s="6"/>
      <c r="DS91" s="6"/>
      <c r="DT91" s="53"/>
      <c r="DU91" s="6"/>
      <c r="DV91" s="6"/>
      <c r="DW91" s="6"/>
      <c r="DX91" s="6"/>
      <c r="DY91" s="53"/>
      <c r="DZ91" s="6"/>
      <c r="EA91" s="6"/>
      <c r="EB91" s="6"/>
      <c r="EC91" s="6"/>
      <c r="ED91" s="6"/>
      <c r="EE91" s="6"/>
      <c r="EF91" s="53"/>
      <c r="EG91" s="6"/>
      <c r="EH91" s="53"/>
      <c r="EI91" s="6"/>
      <c r="EJ91" s="6"/>
      <c r="EK91" s="6"/>
      <c r="EL91" s="6"/>
      <c r="EM91" s="6"/>
      <c r="EN91" s="6"/>
      <c r="EO91" s="6"/>
    </row>
    <row r="92" spans="1:145">
      <c r="A92" s="57"/>
      <c r="B92" s="6"/>
      <c r="C92" s="58"/>
      <c r="D92" s="6"/>
      <c r="E92" s="6"/>
      <c r="F92" s="6"/>
      <c r="G92" s="6"/>
      <c r="H92" s="6"/>
      <c r="I92" s="6"/>
      <c r="J92" s="6"/>
      <c r="K92" s="6"/>
      <c r="L92" s="6"/>
      <c r="M92" s="6"/>
      <c r="N92" s="6"/>
      <c r="O92" s="6"/>
      <c r="P92" s="6"/>
      <c r="Q92" s="6"/>
      <c r="R92" s="6"/>
      <c r="S92" s="53"/>
      <c r="T92" s="6"/>
      <c r="U92" s="6"/>
      <c r="V92" s="53"/>
      <c r="W92" s="6"/>
      <c r="X92" s="6"/>
      <c r="Y92" s="6"/>
      <c r="Z92" s="6"/>
      <c r="AA92" s="6"/>
      <c r="AB92" s="53"/>
      <c r="AC92" s="6"/>
      <c r="AD92" s="6"/>
      <c r="AE92" s="6"/>
      <c r="AF92" s="53"/>
      <c r="AG92" s="6"/>
      <c r="AH92" s="6"/>
      <c r="AI92" s="53"/>
      <c r="AJ92" s="6"/>
      <c r="AK92" s="6"/>
      <c r="AL92" s="53"/>
      <c r="AM92" s="6"/>
      <c r="AN92" s="6"/>
      <c r="AO92" s="6"/>
      <c r="AP92" s="53"/>
      <c r="AQ92" s="6"/>
      <c r="AR92" s="6"/>
      <c r="AS92" s="6"/>
      <c r="AT92" s="6"/>
      <c r="AU92" s="6"/>
      <c r="AV92" s="6"/>
      <c r="AW92" s="53"/>
      <c r="AX92" s="6"/>
      <c r="AY92" s="6"/>
      <c r="AZ92" s="6"/>
      <c r="BA92" s="6"/>
      <c r="BB92" s="6"/>
      <c r="BC92" s="6"/>
      <c r="BD92" s="6"/>
      <c r="BE92" s="6"/>
      <c r="BF92" s="53"/>
      <c r="BG92" s="6"/>
      <c r="BH92" s="6"/>
      <c r="BI92" s="6"/>
      <c r="BJ92" s="6"/>
      <c r="BK92" s="6"/>
      <c r="BL92" s="6"/>
      <c r="BM92" s="6"/>
      <c r="BN92" s="6"/>
      <c r="BO92" s="6"/>
      <c r="BP92" s="6"/>
      <c r="BQ92" s="6"/>
      <c r="BR92" s="6"/>
      <c r="BS92" s="6"/>
      <c r="BT92" s="6"/>
      <c r="BU92" s="6"/>
      <c r="BV92" s="6"/>
      <c r="BW92" s="6"/>
      <c r="BX92" s="53"/>
      <c r="BY92" s="6"/>
      <c r="BZ92" s="6"/>
      <c r="CA92" s="6"/>
      <c r="CB92" s="53"/>
      <c r="CC92" s="6"/>
      <c r="CD92" s="6"/>
      <c r="CE92" s="6"/>
      <c r="CF92" s="53"/>
      <c r="CG92" s="6"/>
      <c r="CH92" s="6"/>
      <c r="CI92" s="6"/>
      <c r="CJ92" s="6"/>
      <c r="CK92" s="53"/>
      <c r="CL92" s="6"/>
      <c r="CM92" s="6"/>
      <c r="CN92" s="53"/>
      <c r="CO92" s="6"/>
      <c r="CP92" s="6"/>
      <c r="CQ92" s="6"/>
      <c r="CR92" s="6"/>
      <c r="CS92" s="6"/>
      <c r="CT92" s="6"/>
      <c r="CU92" s="53"/>
      <c r="CV92" s="6"/>
      <c r="CW92" s="6"/>
      <c r="CX92" s="53"/>
      <c r="CY92" s="6"/>
      <c r="CZ92" s="6"/>
      <c r="DA92" s="53"/>
      <c r="DB92" s="6"/>
      <c r="DC92" s="53"/>
      <c r="DD92" s="6"/>
      <c r="DE92" s="53"/>
      <c r="DF92" s="6"/>
      <c r="DG92" s="6"/>
      <c r="DH92" s="6"/>
      <c r="DI92" s="6"/>
      <c r="DJ92" s="6"/>
      <c r="DK92" s="53"/>
      <c r="DL92" s="6"/>
      <c r="DM92" s="6"/>
      <c r="DN92" s="53"/>
      <c r="DO92" s="6"/>
      <c r="DP92" s="6"/>
      <c r="DQ92" s="6"/>
      <c r="DR92" s="6"/>
      <c r="DS92" s="6"/>
      <c r="DT92" s="53"/>
      <c r="DU92" s="6"/>
      <c r="DV92" s="6"/>
      <c r="DW92" s="6"/>
      <c r="DX92" s="6"/>
      <c r="DY92" s="53"/>
      <c r="DZ92" s="6"/>
      <c r="EA92" s="6"/>
      <c r="EB92" s="6"/>
      <c r="EC92" s="6"/>
      <c r="ED92" s="6"/>
      <c r="EE92" s="6"/>
      <c r="EF92" s="53"/>
      <c r="EG92" s="6"/>
      <c r="EH92" s="53"/>
      <c r="EI92" s="6"/>
      <c r="EJ92" s="6"/>
      <c r="EK92" s="6"/>
      <c r="EL92" s="6"/>
      <c r="EM92" s="6"/>
      <c r="EN92" s="6"/>
      <c r="EO92" s="6"/>
    </row>
    <row r="93" spans="1:145">
      <c r="A93" s="57"/>
      <c r="B93" s="6"/>
      <c r="C93" s="58"/>
      <c r="D93" s="6"/>
      <c r="E93" s="6"/>
      <c r="F93" s="6"/>
      <c r="G93" s="6"/>
      <c r="H93" s="6"/>
      <c r="I93" s="6"/>
      <c r="J93" s="6"/>
      <c r="K93" s="6"/>
      <c r="L93" s="6"/>
      <c r="M93" s="6"/>
      <c r="N93" s="6"/>
      <c r="O93" s="6"/>
      <c r="P93" s="6"/>
      <c r="Q93" s="6"/>
      <c r="R93" s="6"/>
      <c r="S93" s="53"/>
      <c r="T93" s="6"/>
      <c r="U93" s="6"/>
      <c r="V93" s="53"/>
      <c r="W93" s="6"/>
      <c r="X93" s="6"/>
      <c r="Y93" s="6"/>
      <c r="Z93" s="6"/>
      <c r="AA93" s="6"/>
      <c r="AB93" s="53"/>
      <c r="AC93" s="6"/>
      <c r="AD93" s="6"/>
      <c r="AE93" s="6"/>
      <c r="AF93" s="53"/>
      <c r="AG93" s="6"/>
      <c r="AH93" s="6"/>
      <c r="AI93" s="53"/>
      <c r="AJ93" s="6"/>
      <c r="AK93" s="6"/>
      <c r="AL93" s="53"/>
      <c r="AM93" s="6"/>
      <c r="AN93" s="6"/>
      <c r="AO93" s="6"/>
      <c r="AP93" s="53"/>
      <c r="AQ93" s="6"/>
      <c r="AR93" s="6"/>
      <c r="AS93" s="6"/>
      <c r="AT93" s="6"/>
      <c r="AU93" s="6"/>
      <c r="AV93" s="6"/>
      <c r="AW93" s="53"/>
      <c r="AX93" s="6"/>
      <c r="AY93" s="6"/>
      <c r="AZ93" s="6"/>
      <c r="BA93" s="6"/>
      <c r="BB93" s="6"/>
      <c r="BC93" s="6"/>
      <c r="BD93" s="6"/>
      <c r="BE93" s="6"/>
      <c r="BF93" s="53"/>
      <c r="BG93" s="6"/>
      <c r="BH93" s="6"/>
      <c r="BI93" s="6"/>
      <c r="BJ93" s="6"/>
      <c r="BK93" s="6"/>
      <c r="BL93" s="6"/>
      <c r="BM93" s="6"/>
      <c r="BN93" s="6"/>
      <c r="BO93" s="6"/>
      <c r="BP93" s="6"/>
      <c r="BQ93" s="6"/>
      <c r="BR93" s="6"/>
      <c r="BS93" s="6"/>
      <c r="BT93" s="6"/>
      <c r="BU93" s="6"/>
      <c r="BV93" s="6"/>
      <c r="BW93" s="6"/>
      <c r="BX93" s="53"/>
      <c r="BY93" s="6"/>
      <c r="BZ93" s="6"/>
      <c r="CA93" s="6"/>
      <c r="CB93" s="53"/>
      <c r="CC93" s="6"/>
      <c r="CD93" s="6"/>
      <c r="CE93" s="6"/>
      <c r="CF93" s="53"/>
      <c r="CG93" s="6"/>
      <c r="CH93" s="6"/>
      <c r="CI93" s="6"/>
      <c r="CJ93" s="6"/>
      <c r="CK93" s="53"/>
      <c r="CL93" s="6"/>
      <c r="CM93" s="6"/>
      <c r="CN93" s="53"/>
      <c r="CO93" s="6"/>
      <c r="CP93" s="6"/>
      <c r="CQ93" s="6"/>
      <c r="CR93" s="6"/>
      <c r="CS93" s="6"/>
      <c r="CT93" s="6"/>
      <c r="CU93" s="53"/>
      <c r="CV93" s="6"/>
      <c r="CW93" s="6"/>
      <c r="CX93" s="53"/>
      <c r="CY93" s="6"/>
      <c r="CZ93" s="6"/>
      <c r="DA93" s="53"/>
      <c r="DB93" s="6"/>
      <c r="DC93" s="53"/>
      <c r="DD93" s="6"/>
      <c r="DE93" s="53"/>
      <c r="DF93" s="6"/>
      <c r="DG93" s="6"/>
      <c r="DH93" s="6"/>
      <c r="DI93" s="6"/>
      <c r="DJ93" s="6"/>
      <c r="DK93" s="53"/>
      <c r="DL93" s="6"/>
      <c r="DM93" s="6"/>
      <c r="DN93" s="53"/>
      <c r="DO93" s="6"/>
      <c r="DP93" s="6"/>
      <c r="DQ93" s="6"/>
      <c r="DR93" s="6"/>
      <c r="DS93" s="6"/>
      <c r="DT93" s="53"/>
      <c r="DU93" s="6"/>
      <c r="DV93" s="6"/>
      <c r="DW93" s="6"/>
      <c r="DX93" s="6"/>
      <c r="DY93" s="53"/>
      <c r="DZ93" s="6"/>
      <c r="EA93" s="6"/>
      <c r="EB93" s="6"/>
      <c r="EC93" s="6"/>
      <c r="ED93" s="6"/>
      <c r="EE93" s="6"/>
      <c r="EF93" s="53"/>
      <c r="EG93" s="6"/>
      <c r="EH93" s="53"/>
      <c r="EI93" s="6"/>
      <c r="EJ93" s="6"/>
      <c r="EK93" s="6"/>
      <c r="EL93" s="6"/>
      <c r="EM93" s="6"/>
      <c r="EN93" s="6"/>
      <c r="EO93" s="6"/>
    </row>
    <row r="94" spans="1:145">
      <c r="A94" s="57"/>
      <c r="B94" s="6"/>
      <c r="C94" s="58"/>
      <c r="D94" s="6"/>
      <c r="E94" s="6"/>
      <c r="F94" s="6"/>
      <c r="G94" s="6"/>
      <c r="H94" s="6"/>
      <c r="I94" s="6"/>
      <c r="J94" s="6"/>
      <c r="K94" s="6"/>
      <c r="L94" s="6"/>
      <c r="M94" s="6"/>
      <c r="N94" s="6"/>
      <c r="O94" s="6"/>
      <c r="P94" s="6"/>
      <c r="Q94" s="6"/>
      <c r="R94" s="6"/>
      <c r="S94" s="53"/>
      <c r="T94" s="6"/>
      <c r="U94" s="6"/>
      <c r="V94" s="53"/>
      <c r="W94" s="6"/>
      <c r="X94" s="6"/>
      <c r="Y94" s="6"/>
      <c r="Z94" s="6"/>
      <c r="AA94" s="6"/>
      <c r="AB94" s="53"/>
      <c r="AC94" s="6"/>
      <c r="AD94" s="6"/>
      <c r="AE94" s="6"/>
      <c r="AF94" s="53"/>
      <c r="AG94" s="6"/>
      <c r="AH94" s="6"/>
      <c r="AI94" s="53"/>
      <c r="AJ94" s="6"/>
      <c r="AK94" s="6"/>
      <c r="AL94" s="53"/>
      <c r="AM94" s="6"/>
      <c r="AN94" s="6"/>
      <c r="AO94" s="6"/>
      <c r="AP94" s="53"/>
      <c r="AQ94" s="6"/>
      <c r="AR94" s="6"/>
      <c r="AS94" s="6"/>
      <c r="AT94" s="6"/>
      <c r="AU94" s="6"/>
      <c r="AV94" s="6"/>
      <c r="AW94" s="53"/>
      <c r="AX94" s="6"/>
      <c r="AY94" s="6"/>
      <c r="AZ94" s="6"/>
      <c r="BA94" s="6"/>
      <c r="BB94" s="6"/>
      <c r="BC94" s="6"/>
      <c r="BD94" s="6"/>
      <c r="BE94" s="6"/>
      <c r="BF94" s="53"/>
      <c r="BG94" s="6"/>
      <c r="BH94" s="6"/>
      <c r="BI94" s="6"/>
      <c r="BJ94" s="6"/>
      <c r="BK94" s="6"/>
      <c r="BL94" s="6"/>
      <c r="BM94" s="6"/>
      <c r="BN94" s="6"/>
      <c r="BO94" s="6"/>
      <c r="BP94" s="6"/>
      <c r="BQ94" s="6"/>
      <c r="BR94" s="6"/>
      <c r="BS94" s="6"/>
      <c r="BT94" s="6"/>
      <c r="BU94" s="6"/>
      <c r="BV94" s="6"/>
      <c r="BW94" s="6"/>
      <c r="BX94" s="53"/>
      <c r="BY94" s="6"/>
      <c r="BZ94" s="6"/>
      <c r="CA94" s="6"/>
      <c r="CB94" s="53"/>
      <c r="CC94" s="6"/>
      <c r="CD94" s="6"/>
      <c r="CE94" s="6"/>
      <c r="CF94" s="53"/>
      <c r="CG94" s="6"/>
      <c r="CH94" s="6"/>
      <c r="CI94" s="6"/>
      <c r="CJ94" s="6"/>
      <c r="CK94" s="53"/>
      <c r="CL94" s="6"/>
      <c r="CM94" s="6"/>
      <c r="CN94" s="53"/>
      <c r="CO94" s="6"/>
      <c r="CP94" s="6"/>
      <c r="CQ94" s="6"/>
      <c r="CR94" s="6"/>
      <c r="CS94" s="6"/>
      <c r="CT94" s="6"/>
      <c r="CU94" s="53"/>
      <c r="CV94" s="6"/>
      <c r="CW94" s="6"/>
      <c r="CX94" s="53"/>
      <c r="CY94" s="6"/>
      <c r="CZ94" s="6"/>
      <c r="DA94" s="53"/>
      <c r="DB94" s="6"/>
      <c r="DC94" s="53"/>
      <c r="DD94" s="6"/>
      <c r="DE94" s="53"/>
      <c r="DF94" s="6"/>
      <c r="DG94" s="6"/>
      <c r="DH94" s="6"/>
      <c r="DI94" s="6"/>
      <c r="DJ94" s="6"/>
      <c r="DK94" s="53"/>
      <c r="DL94" s="6"/>
      <c r="DM94" s="6"/>
      <c r="DN94" s="53"/>
      <c r="DO94" s="6"/>
      <c r="DP94" s="6"/>
      <c r="DQ94" s="6"/>
      <c r="DR94" s="6"/>
      <c r="DS94" s="6"/>
      <c r="DT94" s="53"/>
      <c r="DU94" s="6"/>
      <c r="DV94" s="6"/>
      <c r="DW94" s="6"/>
      <c r="DX94" s="6"/>
      <c r="DY94" s="53"/>
      <c r="DZ94" s="6"/>
      <c r="EA94" s="6"/>
      <c r="EB94" s="6"/>
      <c r="EC94" s="6"/>
      <c r="ED94" s="6"/>
      <c r="EE94" s="6"/>
      <c r="EF94" s="53"/>
      <c r="EG94" s="6"/>
      <c r="EH94" s="53"/>
      <c r="EI94" s="6"/>
      <c r="EJ94" s="6"/>
      <c r="EK94" s="6"/>
      <c r="EL94" s="6"/>
      <c r="EM94" s="6"/>
      <c r="EN94" s="6"/>
      <c r="EO94" s="6"/>
    </row>
    <row r="95" spans="1:145">
      <c r="A95" s="57"/>
      <c r="B95" s="6"/>
      <c r="C95" s="58"/>
      <c r="D95" s="6"/>
      <c r="E95" s="6"/>
      <c r="F95" s="6"/>
      <c r="G95" s="6"/>
      <c r="H95" s="6"/>
      <c r="I95" s="6"/>
      <c r="J95" s="6"/>
      <c r="K95" s="6"/>
      <c r="L95" s="6"/>
      <c r="M95" s="6"/>
      <c r="N95" s="6"/>
      <c r="O95" s="6"/>
      <c r="P95" s="6"/>
      <c r="Q95" s="6"/>
      <c r="R95" s="6"/>
      <c r="S95" s="53"/>
      <c r="T95" s="6"/>
      <c r="U95" s="6"/>
      <c r="V95" s="53"/>
      <c r="W95" s="6"/>
      <c r="X95" s="6"/>
      <c r="Y95" s="6"/>
      <c r="Z95" s="6"/>
      <c r="AA95" s="6"/>
      <c r="AB95" s="53"/>
      <c r="AC95" s="6"/>
      <c r="AD95" s="6"/>
      <c r="AE95" s="6"/>
      <c r="AF95" s="53"/>
      <c r="AG95" s="6"/>
      <c r="AH95" s="6"/>
      <c r="AI95" s="53"/>
      <c r="AJ95" s="6"/>
      <c r="AK95" s="6"/>
      <c r="AL95" s="53"/>
      <c r="AM95" s="6"/>
      <c r="AN95" s="6"/>
      <c r="AO95" s="6"/>
      <c r="AP95" s="53"/>
      <c r="AQ95" s="6"/>
      <c r="AR95" s="6"/>
      <c r="AS95" s="6"/>
      <c r="AT95" s="6"/>
      <c r="AU95" s="6"/>
      <c r="AV95" s="6"/>
      <c r="AW95" s="53"/>
      <c r="AX95" s="6"/>
      <c r="AY95" s="6"/>
      <c r="AZ95" s="6"/>
      <c r="BA95" s="6"/>
      <c r="BB95" s="6"/>
      <c r="BC95" s="6"/>
      <c r="BD95" s="6"/>
      <c r="BE95" s="6"/>
      <c r="BF95" s="53"/>
      <c r="BG95" s="6"/>
      <c r="BH95" s="6"/>
      <c r="BI95" s="6"/>
      <c r="BJ95" s="6"/>
      <c r="BK95" s="6"/>
      <c r="BL95" s="6"/>
      <c r="BM95" s="6"/>
      <c r="BN95" s="6"/>
      <c r="BO95" s="6"/>
      <c r="BP95" s="6"/>
      <c r="BQ95" s="6"/>
      <c r="BR95" s="6"/>
      <c r="BS95" s="6"/>
      <c r="BT95" s="6"/>
      <c r="BU95" s="6"/>
      <c r="BV95" s="6"/>
      <c r="BW95" s="6"/>
      <c r="BX95" s="53"/>
      <c r="BY95" s="6"/>
      <c r="BZ95" s="6"/>
      <c r="CA95" s="6"/>
      <c r="CB95" s="53"/>
      <c r="CC95" s="6"/>
      <c r="CD95" s="6"/>
      <c r="CE95" s="6"/>
      <c r="CF95" s="53"/>
      <c r="CG95" s="6"/>
      <c r="CH95" s="6"/>
      <c r="CI95" s="6"/>
      <c r="CJ95" s="6"/>
      <c r="CK95" s="53"/>
      <c r="CL95" s="6"/>
      <c r="CM95" s="6"/>
      <c r="CN95" s="53"/>
      <c r="CO95" s="6"/>
      <c r="CP95" s="6"/>
      <c r="CQ95" s="6"/>
      <c r="CR95" s="6"/>
      <c r="CS95" s="6"/>
      <c r="CT95" s="6"/>
      <c r="CU95" s="53"/>
      <c r="CV95" s="6"/>
      <c r="CW95" s="6"/>
      <c r="CX95" s="53"/>
      <c r="CY95" s="6"/>
      <c r="CZ95" s="6"/>
      <c r="DA95" s="53"/>
      <c r="DB95" s="6"/>
      <c r="DC95" s="53"/>
      <c r="DD95" s="6"/>
      <c r="DE95" s="53"/>
      <c r="DF95" s="6"/>
      <c r="DG95" s="6"/>
      <c r="DH95" s="6"/>
      <c r="DI95" s="6"/>
      <c r="DJ95" s="6"/>
      <c r="DK95" s="53"/>
      <c r="DL95" s="6"/>
      <c r="DM95" s="6"/>
      <c r="DN95" s="53"/>
      <c r="DO95" s="6"/>
      <c r="DP95" s="6"/>
      <c r="DQ95" s="6"/>
      <c r="DR95" s="6"/>
      <c r="DS95" s="6"/>
      <c r="DT95" s="53"/>
      <c r="DU95" s="6"/>
      <c r="DV95" s="6"/>
      <c r="DW95" s="6"/>
      <c r="DX95" s="6"/>
      <c r="DY95" s="53"/>
      <c r="DZ95" s="6"/>
      <c r="EA95" s="6"/>
      <c r="EB95" s="6"/>
      <c r="EC95" s="6"/>
      <c r="ED95" s="6"/>
      <c r="EE95" s="6"/>
      <c r="EF95" s="53"/>
      <c r="EG95" s="6"/>
      <c r="EH95" s="53"/>
      <c r="EI95" s="6"/>
      <c r="EJ95" s="6"/>
      <c r="EK95" s="6"/>
      <c r="EL95" s="6"/>
      <c r="EM95" s="6"/>
      <c r="EN95" s="6"/>
      <c r="EO95" s="6"/>
    </row>
    <row r="96" spans="1:145">
      <c r="A96" s="57"/>
      <c r="B96" s="6"/>
      <c r="C96" s="58"/>
      <c r="D96" s="6"/>
      <c r="E96" s="6"/>
      <c r="F96" s="6"/>
      <c r="G96" s="6"/>
      <c r="H96" s="6"/>
      <c r="I96" s="6"/>
      <c r="J96" s="6"/>
      <c r="K96" s="6"/>
      <c r="L96" s="6"/>
      <c r="M96" s="6"/>
      <c r="N96" s="6"/>
      <c r="O96" s="6"/>
      <c r="P96" s="6"/>
      <c r="Q96" s="6"/>
      <c r="R96" s="6"/>
      <c r="S96" s="53"/>
      <c r="T96" s="6"/>
      <c r="U96" s="6"/>
      <c r="V96" s="53"/>
      <c r="W96" s="6"/>
      <c r="X96" s="6"/>
      <c r="Y96" s="6"/>
      <c r="Z96" s="6"/>
      <c r="AA96" s="6"/>
      <c r="AB96" s="53"/>
      <c r="AC96" s="6"/>
      <c r="AD96" s="6"/>
      <c r="AE96" s="6"/>
      <c r="AF96" s="53"/>
      <c r="AG96" s="6"/>
      <c r="AH96" s="6"/>
      <c r="AI96" s="53"/>
      <c r="AJ96" s="6"/>
      <c r="AK96" s="6"/>
      <c r="AL96" s="53"/>
      <c r="AM96" s="6"/>
      <c r="AN96" s="6"/>
      <c r="AO96" s="6"/>
      <c r="AP96" s="53"/>
      <c r="AQ96" s="6"/>
      <c r="AR96" s="6"/>
      <c r="AS96" s="6"/>
      <c r="AT96" s="6"/>
      <c r="AU96" s="6"/>
      <c r="AV96" s="6"/>
      <c r="AW96" s="53"/>
      <c r="AX96" s="6"/>
      <c r="AY96" s="6"/>
      <c r="AZ96" s="6"/>
      <c r="BA96" s="6"/>
      <c r="BB96" s="6"/>
      <c r="BC96" s="6"/>
      <c r="BD96" s="6"/>
      <c r="BE96" s="6"/>
      <c r="BF96" s="53"/>
      <c r="BG96" s="6"/>
      <c r="BH96" s="6"/>
      <c r="BI96" s="6"/>
      <c r="BJ96" s="6"/>
      <c r="BK96" s="6"/>
      <c r="BL96" s="6"/>
      <c r="BM96" s="6"/>
      <c r="BN96" s="6"/>
      <c r="BO96" s="6"/>
      <c r="BP96" s="6"/>
      <c r="BQ96" s="6"/>
      <c r="BR96" s="6"/>
      <c r="BS96" s="6"/>
      <c r="BT96" s="6"/>
      <c r="BU96" s="6"/>
      <c r="BV96" s="6"/>
      <c r="BW96" s="6"/>
      <c r="BX96" s="53"/>
      <c r="BY96" s="6"/>
      <c r="BZ96" s="6"/>
      <c r="CA96" s="6"/>
      <c r="CB96" s="53"/>
      <c r="CC96" s="6"/>
      <c r="CD96" s="6"/>
      <c r="CE96" s="6"/>
      <c r="CF96" s="53"/>
      <c r="CG96" s="6"/>
      <c r="CH96" s="6"/>
      <c r="CI96" s="6"/>
      <c r="CJ96" s="6"/>
      <c r="CK96" s="53"/>
      <c r="CL96" s="6"/>
      <c r="CM96" s="6"/>
      <c r="CN96" s="53"/>
      <c r="CO96" s="6"/>
      <c r="CP96" s="6"/>
      <c r="CQ96" s="6"/>
      <c r="CR96" s="6"/>
      <c r="CS96" s="6"/>
      <c r="CT96" s="6"/>
      <c r="CU96" s="53"/>
      <c r="CV96" s="6"/>
      <c r="CW96" s="6"/>
      <c r="CX96" s="53"/>
      <c r="CY96" s="6"/>
      <c r="CZ96" s="6"/>
      <c r="DA96" s="53"/>
      <c r="DB96" s="6"/>
      <c r="DC96" s="53"/>
      <c r="DD96" s="6"/>
      <c r="DE96" s="53"/>
      <c r="DF96" s="6"/>
      <c r="DG96" s="6"/>
      <c r="DH96" s="6"/>
      <c r="DI96" s="6"/>
      <c r="DJ96" s="6"/>
      <c r="DK96" s="53"/>
      <c r="DL96" s="6"/>
      <c r="DM96" s="6"/>
      <c r="DN96" s="53"/>
      <c r="DO96" s="6"/>
      <c r="DP96" s="6"/>
      <c r="DQ96" s="6"/>
      <c r="DR96" s="6"/>
      <c r="DS96" s="6"/>
      <c r="DT96" s="53"/>
      <c r="DU96" s="6"/>
      <c r="DV96" s="6"/>
      <c r="DW96" s="6"/>
      <c r="DX96" s="6"/>
      <c r="DY96" s="53"/>
      <c r="DZ96" s="6"/>
      <c r="EA96" s="6"/>
      <c r="EB96" s="6"/>
      <c r="EC96" s="6"/>
      <c r="ED96" s="6"/>
      <c r="EE96" s="6"/>
      <c r="EF96" s="53"/>
      <c r="EG96" s="6"/>
      <c r="EH96" s="53"/>
      <c r="EI96" s="6"/>
      <c r="EJ96" s="6"/>
      <c r="EK96" s="6"/>
      <c r="EL96" s="6"/>
      <c r="EM96" s="6"/>
      <c r="EN96" s="6"/>
      <c r="EO96" s="6"/>
    </row>
    <row r="97" spans="1:145">
      <c r="A97" s="57"/>
      <c r="B97" s="6"/>
      <c r="C97" s="58"/>
      <c r="D97" s="6"/>
      <c r="E97" s="6"/>
      <c r="F97" s="6"/>
      <c r="G97" s="6"/>
      <c r="H97" s="6"/>
      <c r="I97" s="6"/>
      <c r="J97" s="6"/>
      <c r="K97" s="6"/>
      <c r="L97" s="6"/>
      <c r="M97" s="6"/>
      <c r="N97" s="6"/>
      <c r="O97" s="6"/>
      <c r="P97" s="6"/>
      <c r="Q97" s="6"/>
      <c r="R97" s="6"/>
      <c r="S97" s="53"/>
      <c r="T97" s="6"/>
      <c r="U97" s="6"/>
      <c r="V97" s="53"/>
      <c r="W97" s="6"/>
      <c r="X97" s="6"/>
      <c r="Y97" s="6"/>
      <c r="Z97" s="6"/>
      <c r="AA97" s="6"/>
      <c r="AB97" s="53"/>
      <c r="AC97" s="6"/>
      <c r="AD97" s="6"/>
      <c r="AE97" s="6"/>
      <c r="AF97" s="53"/>
      <c r="AG97" s="6"/>
      <c r="AH97" s="6"/>
      <c r="AI97" s="53"/>
      <c r="AJ97" s="6"/>
      <c r="AK97" s="6"/>
      <c r="AL97" s="53"/>
      <c r="AM97" s="6"/>
      <c r="AN97" s="6"/>
      <c r="AO97" s="6"/>
      <c r="AP97" s="53"/>
      <c r="AQ97" s="6"/>
      <c r="AR97" s="6"/>
      <c r="AS97" s="6"/>
      <c r="AT97" s="6"/>
      <c r="AU97" s="6"/>
      <c r="AV97" s="6"/>
      <c r="AW97" s="53"/>
      <c r="AX97" s="6"/>
      <c r="AY97" s="6"/>
      <c r="AZ97" s="6"/>
      <c r="BA97" s="6"/>
      <c r="BB97" s="6"/>
      <c r="BC97" s="6"/>
      <c r="BD97" s="6"/>
      <c r="BE97" s="6"/>
      <c r="BF97" s="53"/>
      <c r="BG97" s="6"/>
      <c r="BH97" s="6"/>
      <c r="BI97" s="6"/>
      <c r="BJ97" s="6"/>
      <c r="BK97" s="6"/>
      <c r="BL97" s="6"/>
      <c r="BM97" s="6"/>
      <c r="BN97" s="6"/>
      <c r="BO97" s="6"/>
      <c r="BP97" s="6"/>
      <c r="BQ97" s="6"/>
      <c r="BR97" s="6"/>
      <c r="BS97" s="6"/>
      <c r="BT97" s="6"/>
      <c r="BU97" s="6"/>
      <c r="BV97" s="6"/>
      <c r="BW97" s="6"/>
      <c r="BX97" s="53"/>
      <c r="BY97" s="6"/>
      <c r="BZ97" s="6"/>
      <c r="CA97" s="6"/>
      <c r="CB97" s="53"/>
      <c r="CC97" s="6"/>
      <c r="CD97" s="6"/>
      <c r="CE97" s="6"/>
      <c r="CF97" s="53"/>
      <c r="CG97" s="6"/>
      <c r="CH97" s="6"/>
      <c r="CI97" s="6"/>
      <c r="CJ97" s="6"/>
      <c r="CK97" s="53"/>
      <c r="CL97" s="6"/>
      <c r="CM97" s="6"/>
      <c r="CN97" s="53"/>
      <c r="CO97" s="6"/>
      <c r="CP97" s="6"/>
      <c r="CQ97" s="6"/>
      <c r="CR97" s="6"/>
      <c r="CS97" s="6"/>
      <c r="CT97" s="6"/>
      <c r="CU97" s="53"/>
      <c r="CV97" s="6"/>
      <c r="CW97" s="6"/>
      <c r="CX97" s="53"/>
      <c r="CY97" s="6"/>
      <c r="CZ97" s="6"/>
      <c r="DA97" s="53"/>
      <c r="DB97" s="6"/>
      <c r="DC97" s="53"/>
      <c r="DD97" s="6"/>
      <c r="DE97" s="53"/>
      <c r="DF97" s="6"/>
      <c r="DG97" s="6"/>
      <c r="DH97" s="6"/>
      <c r="DI97" s="6"/>
      <c r="DJ97" s="6"/>
      <c r="DK97" s="53"/>
      <c r="DL97" s="6"/>
      <c r="DM97" s="6"/>
      <c r="DN97" s="53"/>
      <c r="DO97" s="6"/>
      <c r="DP97" s="6"/>
      <c r="DQ97" s="6"/>
      <c r="DR97" s="6"/>
      <c r="DS97" s="6"/>
      <c r="DT97" s="53"/>
      <c r="DU97" s="6"/>
      <c r="DV97" s="6"/>
      <c r="DW97" s="6"/>
      <c r="DX97" s="6"/>
      <c r="DY97" s="53"/>
      <c r="DZ97" s="6"/>
      <c r="EA97" s="6"/>
      <c r="EB97" s="6"/>
      <c r="EC97" s="6"/>
      <c r="ED97" s="6"/>
      <c r="EE97" s="6"/>
      <c r="EF97" s="53"/>
      <c r="EG97" s="6"/>
      <c r="EH97" s="53"/>
      <c r="EI97" s="6"/>
      <c r="EJ97" s="6"/>
      <c r="EK97" s="6"/>
      <c r="EL97" s="6"/>
      <c r="EM97" s="6"/>
      <c r="EN97" s="6"/>
      <c r="EO97" s="6"/>
    </row>
    <row r="98" spans="1:145">
      <c r="A98" s="57"/>
      <c r="B98" s="6"/>
      <c r="C98" s="58"/>
      <c r="D98" s="6"/>
      <c r="E98" s="6"/>
      <c r="F98" s="6"/>
      <c r="G98" s="6"/>
      <c r="H98" s="6"/>
      <c r="I98" s="6"/>
      <c r="J98" s="6"/>
      <c r="K98" s="6"/>
      <c r="L98" s="6"/>
      <c r="M98" s="6"/>
      <c r="N98" s="6"/>
      <c r="O98" s="6"/>
      <c r="P98" s="6"/>
      <c r="Q98" s="6"/>
      <c r="R98" s="6"/>
      <c r="S98" s="53"/>
      <c r="T98" s="6"/>
      <c r="U98" s="6"/>
      <c r="V98" s="53"/>
      <c r="W98" s="6"/>
      <c r="X98" s="6"/>
      <c r="Y98" s="6"/>
      <c r="Z98" s="6"/>
      <c r="AA98" s="6"/>
      <c r="AB98" s="53"/>
      <c r="AC98" s="6"/>
      <c r="AD98" s="6"/>
      <c r="AE98" s="6"/>
      <c r="AF98" s="53"/>
      <c r="AG98" s="6"/>
      <c r="AH98" s="6"/>
      <c r="AI98" s="53"/>
      <c r="AJ98" s="6"/>
      <c r="AK98" s="6"/>
      <c r="AL98" s="53"/>
      <c r="AM98" s="6"/>
      <c r="AN98" s="6"/>
      <c r="AO98" s="6"/>
      <c r="AP98" s="53"/>
      <c r="AQ98" s="6"/>
      <c r="AR98" s="6"/>
      <c r="AS98" s="6"/>
      <c r="AT98" s="6"/>
      <c r="AU98" s="6"/>
      <c r="AV98" s="6"/>
      <c r="AW98" s="53"/>
      <c r="AX98" s="6"/>
      <c r="AY98" s="6"/>
      <c r="AZ98" s="6"/>
      <c r="BA98" s="6"/>
      <c r="BB98" s="6"/>
      <c r="BC98" s="6"/>
      <c r="BD98" s="6"/>
      <c r="BE98" s="6"/>
      <c r="BF98" s="53"/>
      <c r="BG98" s="6"/>
      <c r="BH98" s="6"/>
      <c r="BI98" s="6"/>
      <c r="BJ98" s="6"/>
      <c r="BK98" s="6"/>
      <c r="BL98" s="6"/>
      <c r="BM98" s="6"/>
      <c r="BN98" s="6"/>
      <c r="BO98" s="6"/>
      <c r="BP98" s="6"/>
      <c r="BQ98" s="6"/>
      <c r="BR98" s="6"/>
      <c r="BS98" s="6"/>
      <c r="BT98" s="6"/>
      <c r="BU98" s="6"/>
      <c r="BV98" s="6"/>
      <c r="BW98" s="6"/>
      <c r="BX98" s="53"/>
      <c r="BY98" s="6"/>
      <c r="BZ98" s="6"/>
      <c r="CA98" s="6"/>
      <c r="CB98" s="53"/>
      <c r="CC98" s="6"/>
      <c r="CD98" s="6"/>
      <c r="CE98" s="6"/>
      <c r="CF98" s="53"/>
      <c r="CG98" s="6"/>
      <c r="CH98" s="6"/>
      <c r="CI98" s="6"/>
      <c r="CJ98" s="6"/>
      <c r="CK98" s="53"/>
      <c r="CL98" s="6"/>
      <c r="CM98" s="6"/>
      <c r="CN98" s="53"/>
      <c r="CO98" s="6"/>
      <c r="CP98" s="6"/>
      <c r="CQ98" s="6"/>
      <c r="CR98" s="6"/>
      <c r="CS98" s="6"/>
      <c r="CT98" s="6"/>
      <c r="CU98" s="53"/>
      <c r="CV98" s="6"/>
      <c r="CW98" s="6"/>
      <c r="CX98" s="53"/>
      <c r="CY98" s="6"/>
      <c r="CZ98" s="6"/>
      <c r="DA98" s="53"/>
      <c r="DB98" s="6"/>
      <c r="DC98" s="53"/>
      <c r="DD98" s="6"/>
      <c r="DE98" s="53"/>
      <c r="DF98" s="6"/>
      <c r="DG98" s="6"/>
      <c r="DH98" s="6"/>
      <c r="DI98" s="6"/>
      <c r="DJ98" s="6"/>
      <c r="DK98" s="53"/>
      <c r="DL98" s="6"/>
      <c r="DM98" s="6"/>
      <c r="DN98" s="53"/>
      <c r="DO98" s="6"/>
      <c r="DP98" s="6"/>
      <c r="DQ98" s="6"/>
      <c r="DR98" s="6"/>
      <c r="DS98" s="6"/>
      <c r="DT98" s="53"/>
      <c r="DU98" s="6"/>
      <c r="DV98" s="6"/>
      <c r="DW98" s="6"/>
      <c r="DX98" s="6"/>
      <c r="DY98" s="53"/>
      <c r="DZ98" s="6"/>
      <c r="EA98" s="6"/>
      <c r="EB98" s="6"/>
      <c r="EC98" s="6"/>
      <c r="ED98" s="6"/>
      <c r="EE98" s="6"/>
      <c r="EF98" s="53"/>
      <c r="EG98" s="6"/>
      <c r="EH98" s="53"/>
      <c r="EI98" s="6"/>
      <c r="EJ98" s="6"/>
      <c r="EK98" s="6"/>
      <c r="EL98" s="6"/>
      <c r="EM98" s="6"/>
      <c r="EN98" s="6"/>
      <c r="EO98" s="6"/>
    </row>
    <row r="99" spans="1:145">
      <c r="A99" s="57"/>
      <c r="B99" s="6"/>
      <c r="C99" s="58"/>
      <c r="D99" s="6"/>
      <c r="E99" s="6"/>
      <c r="F99" s="6"/>
      <c r="G99" s="6"/>
      <c r="H99" s="6"/>
      <c r="I99" s="6"/>
      <c r="J99" s="6"/>
      <c r="K99" s="6"/>
      <c r="L99" s="6"/>
      <c r="M99" s="6"/>
      <c r="N99" s="6"/>
      <c r="O99" s="6"/>
      <c r="P99" s="6"/>
      <c r="Q99" s="6"/>
      <c r="R99" s="6"/>
      <c r="S99" s="53"/>
      <c r="T99" s="6"/>
      <c r="U99" s="6"/>
      <c r="V99" s="53"/>
      <c r="W99" s="6"/>
      <c r="X99" s="6"/>
      <c r="Y99" s="6"/>
      <c r="Z99" s="6"/>
      <c r="AA99" s="6"/>
      <c r="AB99" s="53"/>
      <c r="AC99" s="6"/>
      <c r="AD99" s="6"/>
      <c r="AE99" s="6"/>
      <c r="AF99" s="53"/>
      <c r="AG99" s="6"/>
      <c r="AH99" s="6"/>
      <c r="AI99" s="53"/>
      <c r="AJ99" s="6"/>
      <c r="AK99" s="6"/>
      <c r="AL99" s="53"/>
      <c r="AM99" s="6"/>
      <c r="AN99" s="6"/>
      <c r="AO99" s="6"/>
      <c r="AP99" s="53"/>
      <c r="AQ99" s="6"/>
      <c r="AR99" s="6"/>
      <c r="AS99" s="6"/>
      <c r="AT99" s="6"/>
      <c r="AU99" s="6"/>
      <c r="AV99" s="6"/>
      <c r="AW99" s="53"/>
      <c r="AX99" s="6"/>
      <c r="AY99" s="6"/>
      <c r="AZ99" s="6"/>
      <c r="BA99" s="6"/>
      <c r="BB99" s="6"/>
      <c r="BC99" s="6"/>
      <c r="BD99" s="6"/>
      <c r="BE99" s="6"/>
      <c r="BF99" s="53"/>
      <c r="BG99" s="6"/>
      <c r="BH99" s="6"/>
      <c r="BI99" s="6"/>
      <c r="BJ99" s="6"/>
      <c r="BK99" s="6"/>
      <c r="BL99" s="6"/>
      <c r="BM99" s="6"/>
      <c r="BN99" s="6"/>
      <c r="BO99" s="6"/>
      <c r="BP99" s="6"/>
      <c r="BQ99" s="6"/>
      <c r="BR99" s="6"/>
      <c r="BS99" s="6"/>
      <c r="BT99" s="6"/>
      <c r="BU99" s="6"/>
      <c r="BV99" s="6"/>
      <c r="BW99" s="6"/>
      <c r="BX99" s="53"/>
      <c r="BY99" s="6"/>
      <c r="BZ99" s="6"/>
      <c r="CA99" s="6"/>
      <c r="CB99" s="53"/>
      <c r="CC99" s="6"/>
      <c r="CD99" s="6"/>
      <c r="CE99" s="6"/>
      <c r="CF99" s="53"/>
      <c r="CG99" s="6"/>
      <c r="CH99" s="6"/>
      <c r="CI99" s="6"/>
      <c r="CJ99" s="6"/>
      <c r="CK99" s="53"/>
      <c r="CL99" s="6"/>
      <c r="CM99" s="6"/>
      <c r="CN99" s="53"/>
      <c r="CO99" s="6"/>
      <c r="CP99" s="6"/>
      <c r="CQ99" s="6"/>
      <c r="CR99" s="6"/>
      <c r="CS99" s="6"/>
      <c r="CT99" s="6"/>
      <c r="CU99" s="53"/>
      <c r="CV99" s="6"/>
      <c r="CW99" s="6"/>
      <c r="CX99" s="53"/>
      <c r="CY99" s="6"/>
      <c r="CZ99" s="6"/>
      <c r="DA99" s="53"/>
      <c r="DB99" s="6"/>
      <c r="DC99" s="53"/>
      <c r="DD99" s="6"/>
      <c r="DE99" s="53"/>
      <c r="DF99" s="6"/>
      <c r="DG99" s="6"/>
      <c r="DH99" s="6"/>
      <c r="DI99" s="6"/>
      <c r="DJ99" s="6"/>
      <c r="DK99" s="53"/>
      <c r="DL99" s="6"/>
      <c r="DM99" s="6"/>
      <c r="DN99" s="53"/>
      <c r="DO99" s="6"/>
      <c r="DP99" s="6"/>
      <c r="DQ99" s="6"/>
      <c r="DR99" s="6"/>
      <c r="DS99" s="6"/>
      <c r="DT99" s="53"/>
      <c r="DU99" s="6"/>
      <c r="DV99" s="6"/>
      <c r="DW99" s="6"/>
      <c r="DX99" s="6"/>
      <c r="DY99" s="53"/>
      <c r="DZ99" s="6"/>
      <c r="EA99" s="6"/>
      <c r="EB99" s="6"/>
      <c r="EC99" s="6"/>
      <c r="ED99" s="6"/>
      <c r="EE99" s="6"/>
      <c r="EF99" s="53"/>
      <c r="EG99" s="6"/>
      <c r="EH99" s="53"/>
      <c r="EI99" s="6"/>
      <c r="EJ99" s="6"/>
      <c r="EK99" s="6"/>
      <c r="EL99" s="6"/>
      <c r="EM99" s="6"/>
      <c r="EN99" s="6"/>
      <c r="EO99" s="6"/>
    </row>
    <row r="100" spans="1:145" ht="15.75" thickBot="1">
      <c r="A100" s="59"/>
      <c r="B100" s="60"/>
      <c r="C100" s="61"/>
      <c r="D100" s="60"/>
      <c r="E100" s="60"/>
      <c r="F100" s="60"/>
      <c r="G100" s="60"/>
      <c r="H100" s="60"/>
      <c r="I100" s="60"/>
      <c r="J100" s="60"/>
      <c r="K100" s="60"/>
      <c r="L100" s="60"/>
      <c r="M100" s="60"/>
      <c r="N100" s="60"/>
      <c r="O100" s="60"/>
      <c r="P100" s="60"/>
      <c r="Q100" s="60"/>
      <c r="R100" s="60"/>
      <c r="S100" s="56"/>
      <c r="T100" s="60"/>
      <c r="U100" s="60"/>
      <c r="V100" s="56"/>
      <c r="W100" s="60"/>
      <c r="X100" s="60"/>
      <c r="Y100" s="60"/>
      <c r="Z100" s="60"/>
      <c r="AA100" s="60"/>
      <c r="AB100" s="56"/>
      <c r="AC100" s="60"/>
      <c r="AD100" s="60"/>
      <c r="AE100" s="60"/>
      <c r="AF100" s="56"/>
      <c r="AG100" s="60"/>
      <c r="AH100" s="60"/>
      <c r="AI100" s="56"/>
      <c r="AJ100" s="60"/>
      <c r="AK100" s="60"/>
      <c r="AL100" s="56"/>
      <c r="AM100" s="60"/>
      <c r="AN100" s="60"/>
      <c r="AO100" s="60"/>
      <c r="AP100" s="56"/>
      <c r="AQ100" s="60"/>
      <c r="AR100" s="60"/>
      <c r="AS100" s="60"/>
      <c r="AT100" s="60"/>
      <c r="AU100" s="60"/>
      <c r="AV100" s="60"/>
      <c r="AW100" s="56"/>
      <c r="AX100" s="60"/>
      <c r="AY100" s="60"/>
      <c r="AZ100" s="60"/>
      <c r="BA100" s="60"/>
      <c r="BB100" s="60"/>
      <c r="BC100" s="60"/>
      <c r="BD100" s="60"/>
      <c r="BE100" s="60"/>
      <c r="BF100" s="56"/>
      <c r="BG100" s="60"/>
      <c r="BH100" s="60"/>
      <c r="BI100" s="60"/>
      <c r="BJ100" s="60"/>
      <c r="BK100" s="60"/>
      <c r="BL100" s="60"/>
      <c r="BM100" s="60"/>
      <c r="BN100" s="60"/>
      <c r="BO100" s="60"/>
      <c r="BP100" s="60"/>
      <c r="BQ100" s="60"/>
      <c r="BR100" s="60"/>
      <c r="BS100" s="60"/>
      <c r="BT100" s="60"/>
      <c r="BU100" s="60"/>
      <c r="BV100" s="60"/>
      <c r="BW100" s="60"/>
      <c r="BX100" s="56"/>
      <c r="BY100" s="60"/>
      <c r="BZ100" s="60"/>
      <c r="CA100" s="60"/>
      <c r="CB100" s="56"/>
      <c r="CC100" s="60"/>
      <c r="CD100" s="60"/>
      <c r="CE100" s="60"/>
      <c r="CF100" s="56"/>
      <c r="CG100" s="60"/>
      <c r="CH100" s="60"/>
      <c r="CI100" s="60"/>
      <c r="CJ100" s="60"/>
      <c r="CK100" s="56"/>
      <c r="CL100" s="60"/>
      <c r="CM100" s="60"/>
      <c r="CN100" s="56"/>
      <c r="CO100" s="60"/>
      <c r="CP100" s="60"/>
      <c r="CQ100" s="60"/>
      <c r="CR100" s="60"/>
      <c r="CS100" s="60"/>
      <c r="CT100" s="60"/>
      <c r="CU100" s="56"/>
      <c r="CV100" s="60"/>
      <c r="CW100" s="60"/>
      <c r="CX100" s="56"/>
      <c r="CY100" s="60"/>
      <c r="CZ100" s="60"/>
      <c r="DA100" s="56"/>
      <c r="DB100" s="60"/>
      <c r="DC100" s="56"/>
      <c r="DD100" s="60"/>
      <c r="DE100" s="56"/>
      <c r="DF100" s="60"/>
      <c r="DG100" s="60"/>
      <c r="DH100" s="60"/>
      <c r="DI100" s="60"/>
      <c r="DJ100" s="60"/>
      <c r="DK100" s="56"/>
      <c r="DL100" s="60"/>
      <c r="DM100" s="60"/>
      <c r="DN100" s="56"/>
      <c r="DO100" s="60"/>
      <c r="DP100" s="60"/>
      <c r="DQ100" s="60"/>
      <c r="DR100" s="60"/>
      <c r="DS100" s="60"/>
      <c r="DT100" s="56"/>
      <c r="DU100" s="60"/>
      <c r="DV100" s="60"/>
      <c r="DW100" s="60"/>
      <c r="DX100" s="60"/>
      <c r="DY100" s="56"/>
      <c r="DZ100" s="60"/>
      <c r="EA100" s="60"/>
      <c r="EB100" s="60"/>
      <c r="EC100" s="60"/>
      <c r="ED100" s="60"/>
      <c r="EE100" s="60"/>
      <c r="EF100" s="56"/>
      <c r="EG100" s="60"/>
      <c r="EH100" s="56"/>
      <c r="EI100" s="60"/>
      <c r="EJ100" s="60"/>
      <c r="EK100" s="60"/>
      <c r="EL100" s="60"/>
      <c r="EM100" s="60"/>
      <c r="EN100" s="60"/>
      <c r="EO100" s="60"/>
    </row>
    <row r="101" spans="1:145" ht="17.25" customHeight="1">
      <c r="A101" s="54"/>
      <c r="B101" s="6"/>
      <c r="C101" s="11"/>
      <c r="D101" s="6"/>
      <c r="E101" s="6"/>
      <c r="F101" s="6"/>
      <c r="G101" s="6"/>
      <c r="H101" s="6"/>
      <c r="I101" s="6"/>
      <c r="J101" s="6"/>
      <c r="K101" s="6"/>
      <c r="L101" s="6"/>
      <c r="M101" s="6"/>
      <c r="N101" s="6"/>
      <c r="O101" s="6"/>
      <c r="P101" s="6"/>
      <c r="Q101" s="6"/>
      <c r="R101" s="6"/>
      <c r="S101" s="7"/>
      <c r="T101" s="6"/>
      <c r="U101" s="6"/>
      <c r="V101" s="7"/>
      <c r="W101" s="6"/>
      <c r="X101" s="6"/>
      <c r="Y101" s="6"/>
      <c r="Z101" s="6"/>
      <c r="AA101" s="6"/>
      <c r="AB101" s="7"/>
      <c r="AC101" s="6"/>
      <c r="AD101" s="6"/>
      <c r="AE101" s="6"/>
      <c r="AF101" s="7"/>
      <c r="AG101" s="6"/>
      <c r="AH101" s="6"/>
      <c r="AI101" s="7"/>
      <c r="AJ101" s="6"/>
      <c r="AK101" s="6"/>
      <c r="AL101" s="7"/>
      <c r="AM101" s="6"/>
      <c r="AN101" s="6"/>
      <c r="AO101" s="6"/>
      <c r="AP101" s="7"/>
      <c r="AQ101" s="6"/>
      <c r="AR101" s="6"/>
      <c r="AS101" s="6"/>
      <c r="AT101" s="6"/>
      <c r="AU101" s="6"/>
      <c r="AV101" s="6"/>
      <c r="AW101" s="7"/>
      <c r="AX101" s="6"/>
      <c r="AY101" s="6"/>
      <c r="AZ101" s="6"/>
      <c r="BA101" s="6"/>
      <c r="BB101" s="6"/>
      <c r="BC101" s="6"/>
      <c r="BD101" s="6"/>
      <c r="BE101" s="6"/>
      <c r="BF101" s="7"/>
      <c r="BG101" s="6"/>
      <c r="BH101" s="6"/>
      <c r="BI101" s="6"/>
      <c r="BJ101" s="6"/>
      <c r="BK101" s="6"/>
      <c r="BL101" s="6"/>
      <c r="BM101" s="6"/>
      <c r="BN101" s="6"/>
      <c r="BO101" s="6"/>
      <c r="BP101" s="6"/>
      <c r="BQ101" s="6"/>
      <c r="BR101" s="6"/>
      <c r="BS101" s="6"/>
      <c r="BT101" s="6"/>
      <c r="BU101" s="6"/>
      <c r="BV101" s="6"/>
      <c r="BW101" s="6"/>
      <c r="BX101" s="7"/>
      <c r="BY101" s="6"/>
      <c r="BZ101" s="6"/>
      <c r="CA101" s="6"/>
      <c r="CB101" s="7"/>
      <c r="CC101" s="6"/>
      <c r="CD101" s="6"/>
      <c r="CE101" s="6"/>
      <c r="CF101" s="7"/>
      <c r="CG101" s="6"/>
      <c r="CH101" s="6"/>
      <c r="CI101" s="6"/>
      <c r="CJ101" s="6"/>
      <c r="CK101" s="7"/>
      <c r="CL101" s="6"/>
      <c r="CM101" s="6"/>
      <c r="CN101" s="7"/>
      <c r="CO101" s="6"/>
      <c r="CP101" s="6"/>
      <c r="CQ101" s="6"/>
      <c r="CR101" s="6"/>
      <c r="CS101" s="6"/>
      <c r="CT101" s="6"/>
      <c r="CU101" s="7"/>
      <c r="CV101" s="6"/>
      <c r="CW101" s="6"/>
      <c r="CX101" s="7"/>
      <c r="CY101" s="6"/>
      <c r="CZ101" s="6"/>
      <c r="DA101" s="7"/>
      <c r="DB101" s="6"/>
      <c r="DC101" s="7"/>
      <c r="DD101" s="6"/>
      <c r="DE101" s="7"/>
      <c r="DF101" s="6"/>
      <c r="DG101" s="6"/>
      <c r="DH101" s="6"/>
      <c r="DI101" s="6"/>
      <c r="DJ101" s="6"/>
      <c r="DK101" s="7"/>
      <c r="DL101" s="6"/>
      <c r="DM101" s="6"/>
      <c r="DN101" s="7"/>
      <c r="DO101" s="6"/>
      <c r="DP101" s="6"/>
      <c r="DQ101" s="6"/>
      <c r="DR101" s="6"/>
      <c r="DS101" s="6"/>
      <c r="DT101" s="7"/>
      <c r="DU101" s="6"/>
      <c r="DV101" s="6"/>
      <c r="DW101" s="6"/>
      <c r="DX101" s="6"/>
      <c r="DY101" s="7"/>
      <c r="DZ101" s="6"/>
      <c r="EA101" s="6"/>
      <c r="EB101" s="6"/>
      <c r="EC101" s="6"/>
      <c r="ED101" s="6"/>
      <c r="EE101" s="6"/>
      <c r="EF101" s="7"/>
      <c r="EG101" s="6"/>
      <c r="EH101" s="7"/>
      <c r="EI101" s="6"/>
      <c r="EJ101" s="6"/>
      <c r="EK101" s="6"/>
      <c r="EL101" s="6"/>
      <c r="EM101" s="6"/>
      <c r="EN101" s="6"/>
      <c r="EO101" s="6"/>
    </row>
    <row r="102" spans="1:145" ht="17.25" customHeight="1">
      <c r="A102" s="54"/>
      <c r="B102" s="6"/>
      <c r="C102" s="11"/>
      <c r="D102" s="6"/>
      <c r="E102" s="6"/>
      <c r="F102" s="6"/>
      <c r="G102" s="6"/>
      <c r="H102" s="6"/>
      <c r="I102" s="6"/>
      <c r="J102" s="6"/>
      <c r="K102" s="6"/>
      <c r="L102" s="6"/>
      <c r="M102" s="6"/>
      <c r="N102" s="6"/>
      <c r="O102" s="6"/>
      <c r="P102" s="6"/>
      <c r="Q102" s="6"/>
      <c r="R102" s="6"/>
      <c r="S102" s="7"/>
      <c r="T102" s="6"/>
      <c r="U102" s="6"/>
      <c r="V102" s="7"/>
      <c r="W102" s="6"/>
      <c r="X102" s="6"/>
      <c r="Y102" s="6"/>
      <c r="Z102" s="6"/>
      <c r="AA102" s="6"/>
      <c r="AB102" s="7"/>
      <c r="AC102" s="6"/>
      <c r="AD102" s="6"/>
      <c r="AE102" s="6"/>
      <c r="AF102" s="7"/>
      <c r="AG102" s="6"/>
      <c r="AH102" s="6"/>
      <c r="AI102" s="7"/>
      <c r="AJ102" s="6"/>
      <c r="AK102" s="6"/>
      <c r="AL102" s="7"/>
      <c r="AM102" s="6"/>
      <c r="AN102" s="6"/>
      <c r="AO102" s="6"/>
      <c r="AP102" s="7"/>
      <c r="AQ102" s="6"/>
      <c r="AR102" s="6"/>
      <c r="AS102" s="6"/>
      <c r="AT102" s="6"/>
      <c r="AU102" s="6"/>
      <c r="AV102" s="6"/>
      <c r="AW102" s="7"/>
      <c r="AX102" s="6"/>
      <c r="AY102" s="6"/>
      <c r="AZ102" s="6"/>
      <c r="BA102" s="6"/>
      <c r="BB102" s="6"/>
      <c r="BC102" s="6"/>
      <c r="BD102" s="6"/>
      <c r="BE102" s="6"/>
      <c r="BF102" s="7"/>
      <c r="BG102" s="6"/>
      <c r="BH102" s="6"/>
      <c r="BI102" s="6"/>
      <c r="BJ102" s="6"/>
      <c r="BK102" s="6"/>
      <c r="BL102" s="6"/>
      <c r="BM102" s="6"/>
      <c r="BN102" s="6"/>
      <c r="BO102" s="6"/>
      <c r="BP102" s="6"/>
      <c r="BQ102" s="6"/>
      <c r="BR102" s="6"/>
      <c r="BS102" s="6"/>
      <c r="BT102" s="6"/>
      <c r="BU102" s="6"/>
      <c r="BV102" s="6"/>
      <c r="BW102" s="6"/>
      <c r="BX102" s="7"/>
      <c r="BY102" s="6"/>
      <c r="BZ102" s="6"/>
      <c r="CA102" s="6"/>
      <c r="CB102" s="7"/>
      <c r="CC102" s="6"/>
      <c r="CD102" s="6"/>
      <c r="CE102" s="6"/>
      <c r="CF102" s="7"/>
      <c r="CG102" s="6"/>
      <c r="CH102" s="6"/>
      <c r="CI102" s="6"/>
      <c r="CJ102" s="6"/>
      <c r="CK102" s="7"/>
      <c r="CL102" s="6"/>
      <c r="CM102" s="6"/>
      <c r="CN102" s="7"/>
      <c r="CO102" s="6"/>
      <c r="CP102" s="6"/>
      <c r="CQ102" s="6"/>
      <c r="CR102" s="6"/>
      <c r="CS102" s="6"/>
      <c r="CT102" s="6"/>
      <c r="CU102" s="7"/>
      <c r="CV102" s="6"/>
      <c r="CW102" s="6"/>
      <c r="CX102" s="7"/>
      <c r="CY102" s="6"/>
      <c r="CZ102" s="6"/>
      <c r="DA102" s="7"/>
      <c r="DB102" s="6"/>
      <c r="DC102" s="7"/>
      <c r="DD102" s="6"/>
      <c r="DE102" s="7"/>
      <c r="DF102" s="6"/>
      <c r="DG102" s="6"/>
      <c r="DH102" s="6"/>
      <c r="DI102" s="6"/>
      <c r="DJ102" s="6"/>
      <c r="DK102" s="7"/>
      <c r="DL102" s="6"/>
      <c r="DM102" s="6"/>
      <c r="DN102" s="7"/>
      <c r="DO102" s="6"/>
      <c r="DP102" s="6"/>
      <c r="DQ102" s="6"/>
      <c r="DR102" s="6"/>
      <c r="DS102" s="6"/>
      <c r="DT102" s="7"/>
      <c r="DU102" s="6"/>
      <c r="DV102" s="6"/>
      <c r="DW102" s="6"/>
      <c r="DX102" s="6"/>
      <c r="DY102" s="7"/>
      <c r="DZ102" s="6"/>
      <c r="EA102" s="6"/>
      <c r="EB102" s="6"/>
      <c r="EC102" s="6"/>
      <c r="ED102" s="6"/>
      <c r="EE102" s="6"/>
      <c r="EF102" s="7"/>
      <c r="EG102" s="6"/>
      <c r="EH102" s="7"/>
      <c r="EI102" s="6"/>
      <c r="EJ102" s="6"/>
      <c r="EK102" s="6"/>
      <c r="EL102" s="6"/>
      <c r="EM102" s="6"/>
      <c r="EN102" s="6"/>
      <c r="EO102" s="6"/>
    </row>
    <row r="103" spans="1:145" ht="17.25" customHeight="1">
      <c r="A103" s="54"/>
      <c r="B103" s="6"/>
      <c r="C103" s="11"/>
      <c r="D103" s="6"/>
      <c r="E103" s="6"/>
      <c r="F103" s="6"/>
      <c r="G103" s="6"/>
      <c r="H103" s="6"/>
      <c r="I103" s="6"/>
      <c r="J103" s="6"/>
      <c r="K103" s="6"/>
      <c r="L103" s="6"/>
      <c r="M103" s="6"/>
      <c r="N103" s="6"/>
      <c r="O103" s="6"/>
      <c r="P103" s="6"/>
      <c r="Q103" s="6"/>
      <c r="R103" s="6"/>
      <c r="S103" s="7"/>
      <c r="T103" s="6"/>
      <c r="U103" s="6"/>
      <c r="V103" s="7"/>
      <c r="W103" s="6"/>
      <c r="X103" s="6"/>
      <c r="Y103" s="6"/>
      <c r="Z103" s="6"/>
      <c r="AA103" s="6"/>
      <c r="AB103" s="7"/>
      <c r="AC103" s="6"/>
      <c r="AD103" s="6"/>
      <c r="AE103" s="6"/>
      <c r="AF103" s="7"/>
      <c r="AG103" s="6"/>
      <c r="AH103" s="6"/>
      <c r="AI103" s="7"/>
      <c r="AJ103" s="6"/>
      <c r="AK103" s="6"/>
      <c r="AL103" s="7"/>
      <c r="AM103" s="6"/>
      <c r="AN103" s="6"/>
      <c r="AO103" s="6"/>
      <c r="AP103" s="7"/>
      <c r="AQ103" s="6"/>
      <c r="AR103" s="6"/>
      <c r="AS103" s="6"/>
      <c r="AT103" s="6"/>
      <c r="AU103" s="6"/>
      <c r="AV103" s="6"/>
      <c r="AW103" s="7"/>
      <c r="AX103" s="6"/>
      <c r="AY103" s="6"/>
      <c r="AZ103" s="6"/>
      <c r="BA103" s="6"/>
      <c r="BB103" s="6"/>
      <c r="BC103" s="6"/>
      <c r="BD103" s="6"/>
      <c r="BE103" s="6"/>
      <c r="BF103" s="7"/>
      <c r="BG103" s="6"/>
      <c r="BH103" s="6"/>
      <c r="BI103" s="6"/>
      <c r="BJ103" s="6"/>
      <c r="BK103" s="6"/>
      <c r="BL103" s="6"/>
      <c r="BM103" s="6"/>
      <c r="BN103" s="6"/>
      <c r="BO103" s="6"/>
      <c r="BP103" s="6"/>
      <c r="BQ103" s="6"/>
      <c r="BR103" s="6"/>
      <c r="BS103" s="6"/>
      <c r="BT103" s="6"/>
      <c r="BU103" s="6"/>
      <c r="BV103" s="6"/>
      <c r="BW103" s="6"/>
      <c r="BX103" s="7"/>
      <c r="BY103" s="6"/>
      <c r="BZ103" s="6"/>
      <c r="CA103" s="6"/>
      <c r="CB103" s="7"/>
      <c r="CC103" s="6"/>
      <c r="CD103" s="6"/>
      <c r="CE103" s="6"/>
      <c r="CF103" s="7"/>
      <c r="CG103" s="6"/>
      <c r="CH103" s="6"/>
      <c r="CI103" s="6"/>
      <c r="CJ103" s="6"/>
      <c r="CK103" s="7"/>
      <c r="CL103" s="6"/>
      <c r="CM103" s="6"/>
      <c r="CN103" s="7"/>
      <c r="CO103" s="6"/>
      <c r="CP103" s="6"/>
      <c r="CQ103" s="6"/>
      <c r="CR103" s="6"/>
      <c r="CS103" s="6"/>
      <c r="CT103" s="6"/>
      <c r="CU103" s="7"/>
      <c r="CV103" s="6"/>
      <c r="CW103" s="6"/>
      <c r="CX103" s="7"/>
      <c r="CY103" s="6"/>
      <c r="CZ103" s="6"/>
      <c r="DA103" s="7"/>
      <c r="DB103" s="6"/>
      <c r="DC103" s="7"/>
      <c r="DD103" s="6"/>
      <c r="DE103" s="7"/>
      <c r="DF103" s="6"/>
      <c r="DG103" s="6"/>
      <c r="DH103" s="6"/>
      <c r="DI103" s="6"/>
      <c r="DJ103" s="6"/>
      <c r="DK103" s="7"/>
      <c r="DL103" s="6"/>
      <c r="DM103" s="6"/>
      <c r="DN103" s="7"/>
      <c r="DO103" s="6"/>
      <c r="DP103" s="6"/>
      <c r="DQ103" s="6"/>
      <c r="DR103" s="6"/>
      <c r="DS103" s="6"/>
      <c r="DT103" s="7"/>
      <c r="DU103" s="6"/>
      <c r="DV103" s="6"/>
      <c r="DW103" s="6"/>
      <c r="DX103" s="6"/>
      <c r="DY103" s="7"/>
      <c r="DZ103" s="6"/>
      <c r="EA103" s="6"/>
      <c r="EB103" s="6"/>
      <c r="EC103" s="6"/>
      <c r="ED103" s="6"/>
      <c r="EE103" s="6"/>
      <c r="EF103" s="7"/>
      <c r="EG103" s="6"/>
      <c r="EH103" s="7"/>
      <c r="EI103" s="6"/>
      <c r="EJ103" s="6"/>
      <c r="EK103" s="6"/>
      <c r="EL103" s="6"/>
      <c r="EM103" s="6"/>
      <c r="EN103" s="6"/>
      <c r="EO103" s="6"/>
    </row>
    <row r="104" spans="1:145" ht="17.25" customHeight="1">
      <c r="A104" s="54"/>
      <c r="B104" s="6"/>
      <c r="C104" s="11"/>
      <c r="D104" s="6"/>
      <c r="E104" s="6"/>
      <c r="F104" s="6"/>
      <c r="G104" s="6"/>
      <c r="H104" s="6"/>
      <c r="I104" s="6"/>
      <c r="J104" s="6"/>
      <c r="K104" s="6"/>
      <c r="L104" s="6"/>
      <c r="M104" s="6"/>
      <c r="N104" s="6"/>
      <c r="O104" s="6"/>
      <c r="P104" s="6"/>
      <c r="Q104" s="6"/>
      <c r="R104" s="6"/>
      <c r="S104" s="7"/>
      <c r="T104" s="6"/>
      <c r="U104" s="6"/>
      <c r="V104" s="7"/>
      <c r="W104" s="6"/>
      <c r="X104" s="6"/>
      <c r="Y104" s="6"/>
      <c r="Z104" s="6"/>
      <c r="AA104" s="6"/>
      <c r="AB104" s="7"/>
      <c r="AC104" s="6"/>
      <c r="AD104" s="6"/>
      <c r="AE104" s="6"/>
      <c r="AF104" s="7"/>
      <c r="AG104" s="6"/>
      <c r="AH104" s="6"/>
      <c r="AI104" s="7"/>
      <c r="AJ104" s="6"/>
      <c r="AK104" s="6"/>
      <c r="AL104" s="7"/>
      <c r="AM104" s="6"/>
      <c r="AN104" s="6"/>
      <c r="AO104" s="6"/>
      <c r="AP104" s="7"/>
      <c r="AQ104" s="6"/>
      <c r="AR104" s="6"/>
      <c r="AS104" s="6"/>
      <c r="AT104" s="6"/>
      <c r="AU104" s="6"/>
      <c r="AV104" s="6"/>
      <c r="AW104" s="7"/>
      <c r="AX104" s="6"/>
      <c r="AY104" s="6"/>
      <c r="AZ104" s="6"/>
      <c r="BA104" s="6"/>
      <c r="BB104" s="6"/>
      <c r="BC104" s="6"/>
      <c r="BD104" s="6"/>
      <c r="BE104" s="6"/>
      <c r="BF104" s="7"/>
      <c r="BG104" s="6"/>
      <c r="BH104" s="6"/>
      <c r="BI104" s="6"/>
      <c r="BJ104" s="6"/>
      <c r="BK104" s="6"/>
      <c r="BL104" s="6"/>
      <c r="BM104" s="6"/>
      <c r="BN104" s="6"/>
      <c r="BO104" s="6"/>
      <c r="BP104" s="6"/>
      <c r="BQ104" s="6"/>
      <c r="BR104" s="6"/>
      <c r="BS104" s="6"/>
      <c r="BT104" s="6"/>
      <c r="BU104" s="6"/>
      <c r="BV104" s="6"/>
      <c r="BW104" s="6"/>
      <c r="BX104" s="7"/>
      <c r="BY104" s="6"/>
      <c r="BZ104" s="6"/>
      <c r="CA104" s="6"/>
      <c r="CB104" s="7"/>
      <c r="CC104" s="6"/>
      <c r="CD104" s="6"/>
      <c r="CE104" s="6"/>
      <c r="CF104" s="7"/>
      <c r="CG104" s="6"/>
      <c r="CH104" s="6"/>
      <c r="CI104" s="6"/>
      <c r="CJ104" s="6"/>
      <c r="CK104" s="7"/>
      <c r="CL104" s="6"/>
      <c r="CM104" s="6"/>
      <c r="CN104" s="7"/>
      <c r="CO104" s="6"/>
      <c r="CP104" s="6"/>
      <c r="CQ104" s="6"/>
      <c r="CR104" s="6"/>
      <c r="CS104" s="6"/>
      <c r="CT104" s="6"/>
      <c r="CU104" s="7"/>
      <c r="CV104" s="6"/>
      <c r="CW104" s="6"/>
      <c r="CX104" s="7"/>
      <c r="CY104" s="6"/>
      <c r="CZ104" s="6"/>
      <c r="DA104" s="7"/>
      <c r="DB104" s="6"/>
      <c r="DC104" s="7"/>
      <c r="DD104" s="6"/>
      <c r="DE104" s="7"/>
      <c r="DF104" s="6"/>
      <c r="DG104" s="6"/>
      <c r="DH104" s="6"/>
      <c r="DI104" s="6"/>
      <c r="DJ104" s="6"/>
      <c r="DK104" s="7"/>
      <c r="DL104" s="6"/>
      <c r="DM104" s="6"/>
      <c r="DN104" s="7"/>
      <c r="DO104" s="6"/>
      <c r="DP104" s="6"/>
      <c r="DQ104" s="6"/>
      <c r="DR104" s="6"/>
      <c r="DS104" s="6"/>
      <c r="DT104" s="7"/>
      <c r="DU104" s="6"/>
      <c r="DV104" s="6"/>
      <c r="DW104" s="6"/>
      <c r="DX104" s="6"/>
      <c r="DY104" s="7"/>
      <c r="DZ104" s="6"/>
      <c r="EA104" s="6"/>
      <c r="EB104" s="6"/>
      <c r="EC104" s="6"/>
      <c r="ED104" s="6"/>
      <c r="EE104" s="6"/>
      <c r="EF104" s="7"/>
      <c r="EG104" s="6"/>
      <c r="EH104" s="7"/>
      <c r="EI104" s="6"/>
      <c r="EJ104" s="6"/>
      <c r="EK104" s="6"/>
      <c r="EL104" s="6"/>
      <c r="EM104" s="6"/>
      <c r="EN104" s="6"/>
      <c r="EO104" s="6"/>
    </row>
    <row r="105" spans="1:145" ht="17.25" customHeight="1">
      <c r="A105" s="54"/>
      <c r="B105" s="6"/>
      <c r="C105" s="11"/>
      <c r="D105" s="6"/>
      <c r="E105" s="6"/>
      <c r="F105" s="6"/>
      <c r="G105" s="6"/>
      <c r="H105" s="6"/>
      <c r="I105" s="6"/>
      <c r="J105" s="6"/>
      <c r="K105" s="6"/>
      <c r="L105" s="6"/>
      <c r="M105" s="6"/>
      <c r="N105" s="6"/>
      <c r="O105" s="6"/>
      <c r="P105" s="6"/>
      <c r="Q105" s="6"/>
      <c r="R105" s="6"/>
      <c r="S105" s="7"/>
      <c r="T105" s="6"/>
      <c r="U105" s="6"/>
      <c r="V105" s="7"/>
      <c r="W105" s="6"/>
      <c r="X105" s="6"/>
      <c r="Y105" s="6"/>
      <c r="Z105" s="6"/>
      <c r="AA105" s="6"/>
      <c r="AB105" s="7"/>
      <c r="AC105" s="6"/>
      <c r="AD105" s="6"/>
      <c r="AE105" s="6"/>
      <c r="AF105" s="7"/>
      <c r="AG105" s="6"/>
      <c r="AH105" s="6"/>
      <c r="AI105" s="7"/>
      <c r="AJ105" s="6"/>
      <c r="AK105" s="6"/>
      <c r="AL105" s="7"/>
      <c r="AM105" s="6"/>
      <c r="AN105" s="6"/>
      <c r="AO105" s="6"/>
      <c r="AP105" s="7"/>
      <c r="AQ105" s="6"/>
      <c r="AR105" s="6"/>
      <c r="AS105" s="6"/>
      <c r="AT105" s="6"/>
      <c r="AU105" s="6"/>
      <c r="AV105" s="6"/>
      <c r="AW105" s="7"/>
      <c r="AX105" s="6"/>
      <c r="AY105" s="6"/>
      <c r="AZ105" s="6"/>
      <c r="BA105" s="6"/>
      <c r="BB105" s="6"/>
      <c r="BC105" s="6"/>
      <c r="BD105" s="6"/>
      <c r="BE105" s="6"/>
      <c r="BF105" s="7"/>
      <c r="BG105" s="6"/>
      <c r="BH105" s="6"/>
      <c r="BI105" s="6"/>
      <c r="BJ105" s="6"/>
      <c r="BK105" s="6"/>
      <c r="BL105" s="6"/>
      <c r="BM105" s="6"/>
      <c r="BN105" s="6"/>
      <c r="BO105" s="6"/>
      <c r="BP105" s="6"/>
      <c r="BQ105" s="6"/>
      <c r="BR105" s="6"/>
      <c r="BS105" s="6"/>
      <c r="BT105" s="6"/>
      <c r="BU105" s="6"/>
      <c r="BV105" s="6"/>
      <c r="BW105" s="6"/>
      <c r="BX105" s="7"/>
      <c r="BY105" s="6"/>
      <c r="BZ105" s="6"/>
      <c r="CA105" s="6"/>
      <c r="CB105" s="7"/>
      <c r="CC105" s="6"/>
      <c r="CD105" s="6"/>
      <c r="CE105" s="6"/>
      <c r="CF105" s="7"/>
      <c r="CG105" s="6"/>
      <c r="CH105" s="6"/>
      <c r="CI105" s="6"/>
      <c r="CJ105" s="6"/>
      <c r="CK105" s="7"/>
      <c r="CL105" s="6"/>
      <c r="CM105" s="6"/>
      <c r="CN105" s="7"/>
      <c r="CO105" s="6"/>
      <c r="CP105" s="6"/>
      <c r="CQ105" s="6"/>
      <c r="CR105" s="6"/>
      <c r="CS105" s="6"/>
      <c r="CT105" s="6"/>
      <c r="CU105" s="7"/>
      <c r="CV105" s="6"/>
      <c r="CW105" s="6"/>
      <c r="CX105" s="7"/>
      <c r="CY105" s="6"/>
      <c r="CZ105" s="6"/>
      <c r="DA105" s="7"/>
      <c r="DB105" s="6"/>
      <c r="DC105" s="7"/>
      <c r="DD105" s="6"/>
      <c r="DE105" s="7"/>
      <c r="DF105" s="6"/>
      <c r="DG105" s="6"/>
      <c r="DH105" s="6"/>
      <c r="DI105" s="6"/>
      <c r="DJ105" s="6"/>
      <c r="DK105" s="7"/>
      <c r="DL105" s="6"/>
      <c r="DM105" s="6"/>
      <c r="DN105" s="7"/>
      <c r="DO105" s="6"/>
      <c r="DP105" s="6"/>
      <c r="DQ105" s="6"/>
      <c r="DR105" s="6"/>
      <c r="DS105" s="6"/>
      <c r="DT105" s="7"/>
      <c r="DU105" s="6"/>
      <c r="DV105" s="6"/>
      <c r="DW105" s="6"/>
      <c r="DX105" s="6"/>
      <c r="DY105" s="7"/>
      <c r="DZ105" s="6"/>
      <c r="EA105" s="6"/>
      <c r="EB105" s="6"/>
      <c r="EC105" s="6"/>
      <c r="ED105" s="6"/>
      <c r="EE105" s="6"/>
      <c r="EF105" s="7"/>
      <c r="EG105" s="6"/>
      <c r="EH105" s="7"/>
      <c r="EI105" s="6"/>
      <c r="EJ105" s="6"/>
      <c r="EK105" s="6"/>
      <c r="EL105" s="6"/>
      <c r="EM105" s="6"/>
      <c r="EN105" s="6"/>
      <c r="EO105" s="6"/>
    </row>
    <row r="106" spans="1:145">
      <c r="A106" s="17"/>
      <c r="B106" s="6"/>
      <c r="C106" s="11"/>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row>
    <row r="107" spans="1:145">
      <c r="A107" s="17"/>
      <c r="B107" s="6"/>
      <c r="C107" s="11"/>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row>
    <row r="108" spans="1:145">
      <c r="A108" s="17"/>
      <c r="B108" s="6"/>
      <c r="C108" s="11"/>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row>
    <row r="109" spans="1:145">
      <c r="A109" s="17"/>
      <c r="B109" s="6"/>
      <c r="C109" s="11"/>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row>
    <row r="110" spans="1:145">
      <c r="A110" s="17"/>
      <c r="B110" s="6"/>
      <c r="C110" s="11"/>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row>
    <row r="111" spans="1:145">
      <c r="A111" s="17"/>
      <c r="B111" s="6"/>
      <c r="C111" s="11"/>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row>
    <row r="112" spans="1:145">
      <c r="A112" s="17"/>
      <c r="B112" s="6"/>
      <c r="C112" s="11"/>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row>
    <row r="113" spans="1:145">
      <c r="A113" s="17"/>
      <c r="B113" s="6"/>
      <c r="C113" s="11"/>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row>
    <row r="114" spans="1:145">
      <c r="A114" s="17"/>
      <c r="B114" s="6"/>
      <c r="C114" s="11"/>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row>
    <row r="115" spans="1:145">
      <c r="A115" s="17"/>
      <c r="B115" s="6"/>
      <c r="C115" s="11"/>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row>
    <row r="116" spans="1:145">
      <c r="A116" s="17"/>
      <c r="B116" s="6"/>
      <c r="C116" s="11"/>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row>
    <row r="117" spans="1:145">
      <c r="A117" s="17"/>
      <c r="B117" s="6"/>
      <c r="C117" s="11"/>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row>
    <row r="118" spans="1:145">
      <c r="A118" s="17"/>
      <c r="B118" s="6"/>
      <c r="C118" s="11"/>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row>
    <row r="119" spans="1:145">
      <c r="A119" s="17"/>
      <c r="B119" s="6"/>
      <c r="C119" s="11"/>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row>
    <row r="120" spans="1:145">
      <c r="A120" s="17"/>
      <c r="B120" s="6"/>
      <c r="C120" s="11"/>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row>
    <row r="121" spans="1:145">
      <c r="A121" s="17"/>
      <c r="B121" s="6"/>
      <c r="C121" s="11"/>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row>
    <row r="122" spans="1:145">
      <c r="A122" s="17"/>
      <c r="B122" s="6"/>
      <c r="C122" s="11"/>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row>
    <row r="123" spans="1:145">
      <c r="A123" s="17"/>
      <c r="B123" s="6"/>
      <c r="C123" s="11"/>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row>
    <row r="124" spans="1:145">
      <c r="A124" s="17"/>
      <c r="B124" s="6"/>
      <c r="C124" s="11"/>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row>
    <row r="125" spans="1:145">
      <c r="A125" s="17"/>
      <c r="B125" s="6"/>
      <c r="C125" s="11"/>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row>
    <row r="126" spans="1:145">
      <c r="A126" s="17"/>
      <c r="B126" s="6"/>
      <c r="C126" s="11"/>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row>
    <row r="127" spans="1:145">
      <c r="A127" s="17"/>
      <c r="B127" s="6"/>
      <c r="C127" s="11"/>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row>
    <row r="128" spans="1:145">
      <c r="A128" s="17"/>
      <c r="B128" s="6"/>
      <c r="C128" s="11"/>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row>
    <row r="129" spans="1:145">
      <c r="A129" s="17"/>
      <c r="B129" s="6"/>
      <c r="C129" s="11"/>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row>
    <row r="130" spans="1:145">
      <c r="A130" s="17"/>
      <c r="B130" s="6"/>
      <c r="C130" s="11"/>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row>
    <row r="131" spans="1:145">
      <c r="A131" s="17"/>
      <c r="B131" s="6"/>
      <c r="C131" s="11"/>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row>
    <row r="132" spans="1:145">
      <c r="A132" s="17"/>
      <c r="B132" s="6"/>
      <c r="C132" s="11"/>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row>
    <row r="133" spans="1:145">
      <c r="A133" s="17"/>
      <c r="B133" s="6"/>
      <c r="C133" s="11"/>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row>
    <row r="134" spans="1:145">
      <c r="A134" s="17"/>
      <c r="B134" s="6"/>
      <c r="C134" s="11"/>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row>
    <row r="135" spans="1:145">
      <c r="A135" s="17"/>
      <c r="B135" s="6"/>
      <c r="C135" s="11"/>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row>
    <row r="136" spans="1:145">
      <c r="A136" s="17"/>
      <c r="B136" s="6"/>
      <c r="C136" s="11"/>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row>
    <row r="137" spans="1:145">
      <c r="A137" s="17"/>
      <c r="B137" s="6"/>
      <c r="C137" s="11"/>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row>
    <row r="138" spans="1:145">
      <c r="A138" s="17"/>
      <c r="B138" s="6"/>
      <c r="C138" s="11"/>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row>
    <row r="139" spans="1:145">
      <c r="A139" s="17"/>
      <c r="B139" s="6"/>
      <c r="C139" s="11"/>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row>
    <row r="140" spans="1:145">
      <c r="A140" s="17"/>
      <c r="B140" s="6"/>
      <c r="C140" s="11"/>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row>
    <row r="141" spans="1:145">
      <c r="A141" s="17"/>
      <c r="B141" s="6"/>
      <c r="C141" s="11"/>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row>
    <row r="142" spans="1:145">
      <c r="A142" s="17"/>
      <c r="B142" s="6"/>
      <c r="C142" s="11"/>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row>
    <row r="143" spans="1:145">
      <c r="A143" s="17"/>
      <c r="B143" s="6"/>
      <c r="C143" s="11"/>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row>
    <row r="144" spans="1:145">
      <c r="A144" s="17"/>
      <c r="B144" s="6"/>
      <c r="C144" s="11"/>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row>
    <row r="145" spans="1:145">
      <c r="A145" s="17"/>
      <c r="B145" s="6"/>
      <c r="C145" s="11"/>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row>
    <row r="146" spans="1:145">
      <c r="A146" s="17"/>
      <c r="B146" s="6"/>
      <c r="C146" s="11"/>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row>
    <row r="147" spans="1:145">
      <c r="A147" s="17"/>
      <c r="B147" s="6"/>
      <c r="C147" s="11"/>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row>
    <row r="148" spans="1:145">
      <c r="A148" s="17"/>
      <c r="B148" s="6"/>
      <c r="C148" s="11"/>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row>
    <row r="149" spans="1:145">
      <c r="A149" s="17"/>
      <c r="B149" s="6"/>
      <c r="C149" s="11"/>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row>
    <row r="150" spans="1:145">
      <c r="A150" s="17"/>
      <c r="B150" s="6"/>
      <c r="C150" s="11"/>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row>
    <row r="151" spans="1:145">
      <c r="A151" s="17"/>
      <c r="B151" s="6"/>
      <c r="C151" s="11"/>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row>
    <row r="152" spans="1:145">
      <c r="A152" s="17"/>
      <c r="B152" s="6"/>
      <c r="C152" s="11"/>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row>
    <row r="153" spans="1:145">
      <c r="A153" s="17"/>
      <c r="B153" s="6"/>
      <c r="C153" s="11"/>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row>
    <row r="154" spans="1:145">
      <c r="A154" s="17"/>
      <c r="B154" s="6"/>
      <c r="C154" s="11"/>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row>
    <row r="155" spans="1:145">
      <c r="A155" s="17"/>
      <c r="B155" s="6"/>
      <c r="C155" s="11"/>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row>
    <row r="156" spans="1:145">
      <c r="A156" s="17"/>
      <c r="B156" s="6"/>
      <c r="C156" s="11"/>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row>
    <row r="157" spans="1:145">
      <c r="A157" s="17"/>
      <c r="B157" s="6"/>
      <c r="C157" s="11"/>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row>
    <row r="158" spans="1:145">
      <c r="A158" s="17"/>
      <c r="B158" s="6"/>
      <c r="C158" s="11"/>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row>
    <row r="159" spans="1:145">
      <c r="A159" s="17"/>
      <c r="B159" s="6"/>
      <c r="C159" s="11"/>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row>
    <row r="160" spans="1:145">
      <c r="A160" s="17"/>
      <c r="B160" s="6"/>
      <c r="C160" s="11"/>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row>
    <row r="161" spans="1:145">
      <c r="A161" s="17"/>
      <c r="B161" s="6"/>
      <c r="C161" s="11"/>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row>
    <row r="162" spans="1:145">
      <c r="A162" s="17"/>
      <c r="B162" s="6"/>
      <c r="C162" s="11"/>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row>
    <row r="163" spans="1:145">
      <c r="A163" s="17"/>
      <c r="B163" s="6"/>
      <c r="C163" s="11"/>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row>
    <row r="164" spans="1:145">
      <c r="A164" s="17"/>
      <c r="B164" s="6"/>
      <c r="C164" s="11"/>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row>
    <row r="165" spans="1:145">
      <c r="A165" s="17"/>
      <c r="B165" s="6"/>
      <c r="C165" s="11"/>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row>
    <row r="166" spans="1:145">
      <c r="A166" s="17"/>
      <c r="B166" s="6"/>
      <c r="C166" s="11"/>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row>
    <row r="167" spans="1:145">
      <c r="A167" s="17"/>
      <c r="B167" s="6"/>
      <c r="C167" s="11"/>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row>
    <row r="168" spans="1:145">
      <c r="A168" s="17"/>
      <c r="B168" s="6"/>
      <c r="C168" s="11"/>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row>
    <row r="169" spans="1:145">
      <c r="A169" s="17"/>
      <c r="B169" s="6"/>
      <c r="C169" s="11"/>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row>
    <row r="170" spans="1:145">
      <c r="A170" s="17"/>
      <c r="B170" s="6"/>
      <c r="C170" s="11"/>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row>
    <row r="171" spans="1:145" ht="15.75" thickBot="1">
      <c r="A171" s="18"/>
      <c r="B171" s="19"/>
      <c r="C171" s="20"/>
      <c r="D171" s="21"/>
      <c r="E171" s="21"/>
      <c r="F171" s="21"/>
      <c r="G171" s="21"/>
      <c r="H171" s="21"/>
      <c r="I171" s="21"/>
      <c r="J171" s="21"/>
      <c r="K171" s="21"/>
      <c r="L171" s="21"/>
      <c r="M171" s="21"/>
      <c r="N171" s="21"/>
      <c r="O171" s="21"/>
      <c r="P171" s="21"/>
      <c r="Q171" s="21"/>
      <c r="R171" s="21"/>
      <c r="S171" s="21"/>
      <c r="T171" s="21"/>
      <c r="U171" s="21"/>
      <c r="V171" s="21"/>
      <c r="W171" s="21"/>
      <c r="X171" s="21"/>
      <c r="Y171" s="21"/>
      <c r="Z171" s="21"/>
      <c r="AA171" s="21"/>
      <c r="AB171" s="21"/>
      <c r="AC171" s="21"/>
      <c r="AD171" s="21"/>
      <c r="AE171" s="21"/>
      <c r="AF171" s="21"/>
      <c r="AG171" s="21"/>
      <c r="AH171" s="21"/>
      <c r="AI171" s="21"/>
      <c r="AJ171" s="21"/>
      <c r="AK171" s="21"/>
      <c r="AL171" s="21"/>
      <c r="AM171" s="21"/>
      <c r="AN171" s="21"/>
      <c r="AO171" s="21"/>
      <c r="AP171" s="21"/>
      <c r="AQ171" s="21"/>
      <c r="AR171" s="21"/>
      <c r="AS171" s="21"/>
      <c r="AT171" s="21"/>
      <c r="AU171" s="21"/>
      <c r="AV171" s="21"/>
      <c r="AW171" s="21"/>
      <c r="AX171" s="21"/>
      <c r="AY171" s="21"/>
      <c r="AZ171" s="21"/>
      <c r="BA171" s="21"/>
      <c r="BB171" s="21"/>
      <c r="BC171" s="21"/>
      <c r="BD171" s="21"/>
      <c r="BE171" s="21"/>
      <c r="BF171" s="21"/>
      <c r="BG171" s="21"/>
      <c r="BH171" s="21"/>
      <c r="BI171" s="21"/>
      <c r="BJ171" s="21"/>
      <c r="BK171" s="21"/>
      <c r="BL171" s="21"/>
      <c r="BM171" s="21"/>
      <c r="BN171" s="21"/>
      <c r="BO171" s="21"/>
      <c r="BP171" s="21"/>
      <c r="BQ171" s="21"/>
      <c r="BR171" s="21"/>
      <c r="BS171" s="21"/>
      <c r="BT171" s="21"/>
      <c r="BU171" s="21"/>
      <c r="BV171" s="21"/>
      <c r="BW171" s="21"/>
      <c r="BX171" s="21"/>
      <c r="BY171" s="21"/>
      <c r="BZ171" s="21"/>
      <c r="CA171" s="21"/>
      <c r="CB171" s="21"/>
      <c r="CC171" s="21"/>
      <c r="CD171" s="21"/>
      <c r="CE171" s="21"/>
      <c r="CF171" s="21"/>
      <c r="CG171" s="21"/>
      <c r="CH171" s="21"/>
      <c r="CI171" s="21"/>
      <c r="CJ171" s="21"/>
      <c r="CK171" s="21"/>
      <c r="CL171" s="21"/>
      <c r="CM171" s="21"/>
      <c r="CN171" s="21"/>
      <c r="CO171" s="21"/>
      <c r="CP171" s="21"/>
      <c r="CQ171" s="21"/>
      <c r="CR171" s="21"/>
      <c r="CS171" s="21"/>
      <c r="CT171" s="21"/>
      <c r="CU171" s="21"/>
      <c r="CV171" s="21"/>
      <c r="CW171" s="21"/>
      <c r="CX171" s="21"/>
      <c r="CY171" s="21"/>
      <c r="CZ171" s="21"/>
      <c r="DA171" s="21"/>
      <c r="DB171" s="21"/>
      <c r="DC171" s="21"/>
      <c r="DD171" s="21"/>
      <c r="DE171" s="21"/>
      <c r="DF171" s="21"/>
      <c r="DG171" s="21"/>
      <c r="DH171" s="21"/>
      <c r="DI171" s="21"/>
      <c r="DJ171" s="21"/>
      <c r="DK171" s="21"/>
      <c r="DL171" s="21"/>
      <c r="DM171" s="21"/>
      <c r="DN171" s="21"/>
      <c r="DO171" s="21"/>
      <c r="DP171" s="21"/>
      <c r="DQ171" s="21"/>
      <c r="DR171" s="21"/>
      <c r="DS171" s="21"/>
      <c r="DT171" s="21"/>
      <c r="DU171" s="21"/>
      <c r="DV171" s="21"/>
      <c r="DW171" s="21"/>
      <c r="DX171" s="21"/>
      <c r="DY171" s="21"/>
      <c r="DZ171" s="21"/>
      <c r="EA171" s="21"/>
      <c r="EB171" s="21"/>
      <c r="EC171" s="21"/>
      <c r="ED171" s="21"/>
      <c r="EE171" s="21"/>
      <c r="EF171" s="21"/>
      <c r="EG171" s="21"/>
      <c r="EH171" s="21"/>
      <c r="EI171" s="21"/>
      <c r="EJ171" s="21"/>
      <c r="EK171" s="21"/>
      <c r="EL171" s="21"/>
      <c r="EM171" s="21"/>
      <c r="EN171" s="21"/>
      <c r="EO171" s="21"/>
    </row>
    <row r="172" spans="1:145">
      <c r="C172" s="12"/>
    </row>
    <row r="173" spans="1:145">
      <c r="C173" s="12"/>
    </row>
  </sheetData>
  <sheetProtection algorithmName="SHA-512" hashValue="JA8F2KxKHEbES3z5hovnHM+y546/oQHLcWmtEgalpmM5ekokLb82n+h6gP57JCR1HCpcyaBKEIzJvN1FIUZWHw==" saltValue="XiNR8Mmx7EufX4gzsuzg9A==" spinCount="100000" sheet="1" objects="1" scenarios="1"/>
  <pageMargins left="0.7" right="0.7" top="0.75" bottom="0.75" header="0.3" footer="0.3"/>
  <pageSetup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Button 1">
              <controlPr defaultSize="0" print="0" autoFill="0" autoPict="0" macro="[0]!Proteger_Hoja">
                <anchor moveWithCells="1" sizeWithCells="1">
                  <from>
                    <xdr:col>17</xdr:col>
                    <xdr:colOff>19050</xdr:colOff>
                    <xdr:row>100</xdr:row>
                    <xdr:rowOff>152400</xdr:rowOff>
                  </from>
                  <to>
                    <xdr:col>20</xdr:col>
                    <xdr:colOff>85725</xdr:colOff>
                    <xdr:row>102</xdr:row>
                    <xdr:rowOff>28575</xdr:rowOff>
                  </to>
                </anchor>
              </controlPr>
            </control>
          </mc:Choice>
        </mc:AlternateContent>
        <mc:AlternateContent xmlns:mc="http://schemas.openxmlformats.org/markup-compatibility/2006">
          <mc:Choice Requires="x14">
            <control shapeId="7170" r:id="rId5" name="Button 2">
              <controlPr defaultSize="0" print="0" autoFill="0" autoPict="0" macro="[0]!DesProteger_Hoja">
                <anchor moveWithCells="1" sizeWithCells="1">
                  <from>
                    <xdr:col>22</xdr:col>
                    <xdr:colOff>266700</xdr:colOff>
                    <xdr:row>100</xdr:row>
                    <xdr:rowOff>152400</xdr:rowOff>
                  </from>
                  <to>
                    <xdr:col>25</xdr:col>
                    <xdr:colOff>238125</xdr:colOff>
                    <xdr:row>102</xdr:row>
                    <xdr:rowOff>9525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B3A7DA66540CA43AF2A479A1643C4DA" ma:contentTypeVersion="20" ma:contentTypeDescription="Create a new document." ma:contentTypeScope="" ma:versionID="0fc67b4ba121a21b75e8fe76f08a4392">
  <xsd:schema xmlns:xsd="http://www.w3.org/2001/XMLSchema" xmlns:xs="http://www.w3.org/2001/XMLSchema" xmlns:p="http://schemas.microsoft.com/office/2006/metadata/properties" xmlns:ns2="61c91143-13c0-43f5-8344-0a5d6ef4941b" xmlns:ns3="ef4576ed-c5e9-4189-9a41-026845f271e6" targetNamespace="http://schemas.microsoft.com/office/2006/metadata/properties" ma:root="true" ma:fieldsID="9ec2edb6c74db1c6c5e99b940eb67f08" ns2:_="" ns3:_="">
    <xsd:import namespace="61c91143-13c0-43f5-8344-0a5d6ef4941b"/>
    <xsd:import namespace="ef4576ed-c5e9-4189-9a41-026845f27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LengthInSeconds" minOccurs="0"/>
                <xsd:element ref="ns2:Hora"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1c91143-13c0-43f5-8344-0a5d6ef494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Hora" ma:index="21" nillable="true" ma:displayName="Hora" ma:format="DateTime" ma:internalName="Hora">
      <xsd:simpleType>
        <xsd:restriction base="dms:DateTime"/>
      </xsd:simpleType>
    </xsd:element>
    <xsd:element name="_Flow_SignoffStatus" ma:index="22" nillable="true" ma:displayName="Sign-off status" ma:internalName="Sign_x002d_off_x0020_status">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bce2919-61ee-4c9a-892e-727d98b2967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f4576ed-c5e9-4189-9a41-026845f27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c5499a35-0385-43f5-9253-3a2dae20d454}" ma:internalName="TaxCatchAll" ma:showField="CatchAllData" ma:web="ef4576ed-c5e9-4189-9a41-026845f271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Hora xmlns="61c91143-13c0-43f5-8344-0a5d6ef4941b" xsi:nil="true"/>
    <_Flow_SignoffStatus xmlns="61c91143-13c0-43f5-8344-0a5d6ef4941b" xsi:nil="true"/>
    <lcf76f155ced4ddcb4097134ff3c332f xmlns="61c91143-13c0-43f5-8344-0a5d6ef4941b">
      <Terms xmlns="http://schemas.microsoft.com/office/infopath/2007/PartnerControls"/>
    </lcf76f155ced4ddcb4097134ff3c332f>
    <TaxCatchAll xmlns="ef4576ed-c5e9-4189-9a41-026845f271e6" xsi:nil="true"/>
  </documentManagement>
</p:properties>
</file>

<file path=customXml/itemProps1.xml><?xml version="1.0" encoding="utf-8"?>
<ds:datastoreItem xmlns:ds="http://schemas.openxmlformats.org/officeDocument/2006/customXml" ds:itemID="{399F4E92-377A-47AF-8349-ED5BA6F9CCEC}"/>
</file>

<file path=customXml/itemProps2.xml><?xml version="1.0" encoding="utf-8"?>
<ds:datastoreItem xmlns:ds="http://schemas.openxmlformats.org/officeDocument/2006/customXml" ds:itemID="{B0C1E29B-E6D8-41CC-9801-F2CF6D0C6758}"/>
</file>

<file path=customXml/itemProps3.xml><?xml version="1.0" encoding="utf-8"?>
<ds:datastoreItem xmlns:ds="http://schemas.openxmlformats.org/officeDocument/2006/customXml" ds:itemID="{B2718520-1DD7-40A9-9B9D-8A2A5A08538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ATorres</dc:creator>
  <cp:keywords/>
  <dc:description/>
  <cp:lastModifiedBy>Emily Smith</cp:lastModifiedBy>
  <cp:revision/>
  <dcterms:created xsi:type="dcterms:W3CDTF">2013-09-05T14:22:50Z</dcterms:created>
  <dcterms:modified xsi:type="dcterms:W3CDTF">2024-07-11T18:17:08Z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0x0101008B3A7DA66540CA43AF2A479A1643C4DA</vt:lpwstr>
  </property>
  <property fmtid="{D5CDD505-2E9C-101B-9397-08002B2CF9AE}" pid="3" name="MediaServiceImageTags">
    <vt:lpwstr/>
  </property>
</Properties>
</file>