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F:\SP\C2\2.2-3.1 CB plans\Tools\3_Version 2\"/>
    </mc:Choice>
  </mc:AlternateContent>
  <xr:revisionPtr revIDLastSave="0" documentId="13_ncr:1_{D98A6512-2DB2-4D70-B5C5-66C88AD0AF4C}" xr6:coauthVersionLast="47" xr6:coauthVersionMax="47" xr10:uidLastSave="{00000000-0000-0000-0000-000000000000}"/>
  <bookViews>
    <workbookView xWindow="-120" yWindow="-120" windowWidth="29040" windowHeight="15840" tabRatio="365" firstSheet="1" activeTab="1" xr2:uid="{00000000-000D-0000-FFFF-FFFF00000000}"/>
  </bookViews>
  <sheets>
    <sheet name="Lista" sheetId="1" state="hidden" r:id="rId1"/>
    <sheet name="Introduccion" sheetId="10" r:id="rId2"/>
    <sheet name="Medicion" sheetId="7" r:id="rId3"/>
    <sheet name="Resultados" sheetId="8" r:id="rId4"/>
    <sheet name="Graficos" sheetId="9" r:id="rId5"/>
  </sheets>
  <definedNames>
    <definedName name="_xlnm.Print_Area" localSheetId="4">Graficos!$A$1:$R$31</definedName>
    <definedName name="_xlnm.Print_Area" localSheetId="2">Medicion!$B$1:$D$152</definedName>
    <definedName name="_xlnm.Print_Area" localSheetId="3">Resultados!$B$1:$I$40</definedName>
    <definedName name="_xlnm.Criteria">Lista!$B$2:$B$4</definedName>
    <definedName name="institucion">Lista!$B$2:$B$14</definedName>
    <definedName name="red">Lista!$B$2:$B$14</definedName>
    <definedName name="si_no">Lista!$C$2:$C$4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3" i="8" l="1"/>
  <c r="D13" i="8"/>
  <c r="C13" i="8"/>
  <c r="E12" i="8"/>
  <c r="D12" i="8"/>
  <c r="C12" i="8"/>
  <c r="E11" i="8"/>
  <c r="D11" i="8"/>
  <c r="C11" i="8"/>
  <c r="E10" i="8"/>
  <c r="D10" i="8"/>
  <c r="C10" i="8"/>
  <c r="D19" i="8"/>
  <c r="J12" i="7"/>
  <c r="K12" i="7"/>
  <c r="J13" i="7"/>
  <c r="K13" i="7"/>
  <c r="J14" i="7"/>
  <c r="K14" i="7"/>
  <c r="J15" i="7"/>
  <c r="K15" i="7"/>
  <c r="J16" i="7"/>
  <c r="K16" i="7"/>
  <c r="I13" i="7"/>
  <c r="I14" i="7"/>
  <c r="I15" i="7"/>
  <c r="I16" i="7"/>
  <c r="I12" i="7"/>
  <c r="M38" i="8" l="1"/>
  <c r="M37" i="8"/>
  <c r="M36" i="8"/>
  <c r="M35" i="8"/>
  <c r="M34" i="8"/>
  <c r="M33" i="8"/>
  <c r="M32" i="8"/>
  <c r="K38" i="8"/>
  <c r="L38" i="8" s="1"/>
  <c r="K37" i="8"/>
  <c r="L37" i="8" s="1"/>
  <c r="K36" i="8"/>
  <c r="L36" i="8" s="1"/>
  <c r="K35" i="8"/>
  <c r="L35" i="8" s="1"/>
  <c r="K34" i="8"/>
  <c r="L34" i="8" s="1"/>
  <c r="K33" i="8"/>
  <c r="L33" i="8" s="1"/>
  <c r="K32" i="8"/>
  <c r="L32" i="8" s="1"/>
  <c r="M31" i="8"/>
  <c r="M30" i="8"/>
  <c r="M29" i="8"/>
  <c r="K31" i="8"/>
  <c r="L31" i="8" s="1"/>
  <c r="K30" i="8"/>
  <c r="L30" i="8" s="1"/>
  <c r="K29" i="8"/>
  <c r="L29" i="8" s="1"/>
  <c r="M28" i="8"/>
  <c r="M27" i="8"/>
  <c r="M26" i="8"/>
  <c r="M25" i="8"/>
  <c r="K28" i="8"/>
  <c r="L28" i="8" s="1"/>
  <c r="K27" i="8"/>
  <c r="L27" i="8" s="1"/>
  <c r="K26" i="8"/>
  <c r="L26" i="8" s="1"/>
  <c r="K25" i="8"/>
  <c r="L25" i="8" s="1"/>
  <c r="M24" i="8"/>
  <c r="M23" i="8"/>
  <c r="M22" i="8"/>
  <c r="M21" i="8"/>
  <c r="M20" i="8"/>
  <c r="M19" i="8"/>
  <c r="K24" i="8"/>
  <c r="L24" i="8" s="1"/>
  <c r="K23" i="8"/>
  <c r="L23" i="8" s="1"/>
  <c r="K22" i="8"/>
  <c r="L22" i="8" s="1"/>
  <c r="K21" i="8"/>
  <c r="L21" i="8" s="1"/>
  <c r="K20" i="8"/>
  <c r="L20" i="8" s="1"/>
  <c r="K19" i="8"/>
  <c r="N206" i="7"/>
  <c r="N38" i="8" s="1"/>
  <c r="J207" i="7"/>
  <c r="N207" i="7" s="1"/>
  <c r="K207" i="7"/>
  <c r="J208" i="7"/>
  <c r="K208" i="7"/>
  <c r="J209" i="7"/>
  <c r="K209" i="7"/>
  <c r="I208" i="7"/>
  <c r="I209" i="7"/>
  <c r="I207" i="7"/>
  <c r="N197" i="7"/>
  <c r="N37" i="8" s="1"/>
  <c r="J198" i="7"/>
  <c r="K198" i="7"/>
  <c r="J199" i="7"/>
  <c r="K199" i="7"/>
  <c r="J200" i="7"/>
  <c r="K200" i="7"/>
  <c r="J201" i="7"/>
  <c r="K201" i="7"/>
  <c r="I199" i="7"/>
  <c r="I200" i="7"/>
  <c r="I201" i="7"/>
  <c r="I198" i="7"/>
  <c r="N189" i="7"/>
  <c r="N36" i="8" s="1"/>
  <c r="I191" i="7"/>
  <c r="J191" i="7"/>
  <c r="K191" i="7"/>
  <c r="I192" i="7"/>
  <c r="J192" i="7"/>
  <c r="K192" i="7"/>
  <c r="J190" i="7"/>
  <c r="N190" i="7" s="1"/>
  <c r="K190" i="7"/>
  <c r="I190" i="7"/>
  <c r="N182" i="7"/>
  <c r="N35" i="8" s="1"/>
  <c r="I184" i="7"/>
  <c r="J184" i="7"/>
  <c r="N183" i="7" s="1"/>
  <c r="N184" i="7" s="1"/>
  <c r="K184" i="7"/>
  <c r="J183" i="7"/>
  <c r="K183" i="7"/>
  <c r="I183" i="7"/>
  <c r="N174" i="7"/>
  <c r="N34" i="8" s="1"/>
  <c r="J175" i="7"/>
  <c r="K175" i="7"/>
  <c r="J176" i="7"/>
  <c r="K176" i="7"/>
  <c r="J177" i="7"/>
  <c r="K177" i="7"/>
  <c r="I176" i="7"/>
  <c r="I177" i="7"/>
  <c r="I175" i="7"/>
  <c r="N163" i="7"/>
  <c r="N33" i="8" s="1"/>
  <c r="J164" i="7"/>
  <c r="K164" i="7"/>
  <c r="J165" i="7"/>
  <c r="K165" i="7"/>
  <c r="J166" i="7"/>
  <c r="K166" i="7"/>
  <c r="J167" i="7"/>
  <c r="K167" i="7"/>
  <c r="J168" i="7"/>
  <c r="K168" i="7"/>
  <c r="J169" i="7"/>
  <c r="K169" i="7"/>
  <c r="I165" i="7"/>
  <c r="I166" i="7"/>
  <c r="I167" i="7"/>
  <c r="I168" i="7"/>
  <c r="I169" i="7"/>
  <c r="I164" i="7"/>
  <c r="N156" i="7"/>
  <c r="J157" i="7"/>
  <c r="N157" i="7" s="1"/>
  <c r="K157" i="7"/>
  <c r="J158" i="7"/>
  <c r="K158" i="7"/>
  <c r="I158" i="7"/>
  <c r="I157" i="7"/>
  <c r="N145" i="7"/>
  <c r="N31" i="8" s="1"/>
  <c r="J146" i="7"/>
  <c r="K146" i="7"/>
  <c r="J147" i="7"/>
  <c r="K147" i="7"/>
  <c r="J148" i="7"/>
  <c r="K148" i="7"/>
  <c r="J149" i="7"/>
  <c r="K149" i="7"/>
  <c r="J150" i="7"/>
  <c r="K150" i="7"/>
  <c r="J151" i="7"/>
  <c r="K151" i="7"/>
  <c r="I147" i="7"/>
  <c r="I148" i="7"/>
  <c r="I149" i="7"/>
  <c r="I150" i="7"/>
  <c r="I151" i="7"/>
  <c r="I146" i="7"/>
  <c r="N137" i="7"/>
  <c r="N30" i="8" s="1"/>
  <c r="J138" i="7"/>
  <c r="N138" i="7" s="1"/>
  <c r="N139" i="7" s="1"/>
  <c r="K138" i="7"/>
  <c r="J139" i="7"/>
  <c r="K139" i="7"/>
  <c r="J140" i="7"/>
  <c r="K140" i="7"/>
  <c r="I139" i="7"/>
  <c r="I140" i="7"/>
  <c r="I138" i="7"/>
  <c r="O128" i="7"/>
  <c r="O129" i="7"/>
  <c r="N128" i="7"/>
  <c r="N29" i="8" s="1"/>
  <c r="J129" i="7"/>
  <c r="K129" i="7"/>
  <c r="J130" i="7"/>
  <c r="K130" i="7"/>
  <c r="J131" i="7"/>
  <c r="K131" i="7"/>
  <c r="J132" i="7"/>
  <c r="K132" i="7"/>
  <c r="I130" i="7"/>
  <c r="I131" i="7"/>
  <c r="I132" i="7"/>
  <c r="I129" i="7"/>
  <c r="N114" i="7"/>
  <c r="N28" i="8" s="1"/>
  <c r="J115" i="7"/>
  <c r="N115" i="7" s="1"/>
  <c r="K115" i="7"/>
  <c r="J116" i="7"/>
  <c r="K116" i="7"/>
  <c r="J117" i="7"/>
  <c r="K117" i="7"/>
  <c r="J118" i="7"/>
  <c r="K118" i="7"/>
  <c r="J119" i="7"/>
  <c r="K119" i="7"/>
  <c r="J120" i="7"/>
  <c r="K120" i="7"/>
  <c r="J121" i="7"/>
  <c r="K121" i="7"/>
  <c r="J122" i="7"/>
  <c r="K122" i="7"/>
  <c r="J123" i="7"/>
  <c r="K123" i="7"/>
  <c r="I116" i="7"/>
  <c r="I117" i="7"/>
  <c r="I118" i="7"/>
  <c r="I119" i="7"/>
  <c r="I120" i="7"/>
  <c r="I121" i="7"/>
  <c r="I122" i="7"/>
  <c r="I123" i="7"/>
  <c r="I115" i="7"/>
  <c r="N99" i="7"/>
  <c r="N27" i="8" s="1"/>
  <c r="J100" i="7"/>
  <c r="K100" i="7"/>
  <c r="J101" i="7"/>
  <c r="K101" i="7"/>
  <c r="J102" i="7"/>
  <c r="K102" i="7"/>
  <c r="J103" i="7"/>
  <c r="K103" i="7"/>
  <c r="J104" i="7"/>
  <c r="K104" i="7"/>
  <c r="J105" i="7"/>
  <c r="K105" i="7"/>
  <c r="J106" i="7"/>
  <c r="K106" i="7"/>
  <c r="J107" i="7"/>
  <c r="K107" i="7"/>
  <c r="J108" i="7"/>
  <c r="K108" i="7"/>
  <c r="J109" i="7"/>
  <c r="K109" i="7"/>
  <c r="I101" i="7"/>
  <c r="I102" i="7"/>
  <c r="I103" i="7"/>
  <c r="I104" i="7"/>
  <c r="I105" i="7"/>
  <c r="I106" i="7"/>
  <c r="I107" i="7"/>
  <c r="I108" i="7"/>
  <c r="I109" i="7"/>
  <c r="I100" i="7"/>
  <c r="N87" i="7"/>
  <c r="N26" i="8" s="1"/>
  <c r="J88" i="7"/>
  <c r="K88" i="7"/>
  <c r="J89" i="7"/>
  <c r="N88" i="7" s="1"/>
  <c r="K89" i="7"/>
  <c r="J90" i="7"/>
  <c r="K90" i="7"/>
  <c r="J91" i="7"/>
  <c r="K91" i="7"/>
  <c r="J92" i="7"/>
  <c r="K92" i="7"/>
  <c r="J93" i="7"/>
  <c r="K93" i="7"/>
  <c r="J94" i="7"/>
  <c r="K94" i="7"/>
  <c r="I89" i="7"/>
  <c r="I90" i="7"/>
  <c r="I91" i="7"/>
  <c r="I92" i="7"/>
  <c r="I93" i="7"/>
  <c r="I94" i="7"/>
  <c r="I88" i="7"/>
  <c r="N74" i="7"/>
  <c r="N73" i="7"/>
  <c r="N25" i="8" s="1"/>
  <c r="J74" i="7"/>
  <c r="K74" i="7"/>
  <c r="J75" i="7"/>
  <c r="K75" i="7"/>
  <c r="J76" i="7"/>
  <c r="K76" i="7"/>
  <c r="J77" i="7"/>
  <c r="K77" i="7"/>
  <c r="J78" i="7"/>
  <c r="K78" i="7"/>
  <c r="J79" i="7"/>
  <c r="K79" i="7"/>
  <c r="J80" i="7"/>
  <c r="K80" i="7"/>
  <c r="J81" i="7"/>
  <c r="K81" i="7"/>
  <c r="J82" i="7"/>
  <c r="K82" i="7"/>
  <c r="I75" i="7"/>
  <c r="I76" i="7"/>
  <c r="I77" i="7"/>
  <c r="I78" i="7"/>
  <c r="I79" i="7"/>
  <c r="I80" i="7"/>
  <c r="I81" i="7"/>
  <c r="I82" i="7"/>
  <c r="I74" i="7"/>
  <c r="N61" i="7"/>
  <c r="N24" i="8" s="1"/>
  <c r="J62" i="7"/>
  <c r="K62" i="7"/>
  <c r="J63" i="7"/>
  <c r="K63" i="7"/>
  <c r="J64" i="7"/>
  <c r="K64" i="7"/>
  <c r="J65" i="7"/>
  <c r="K65" i="7"/>
  <c r="J66" i="7"/>
  <c r="K66" i="7"/>
  <c r="J67" i="7"/>
  <c r="K67" i="7"/>
  <c r="J68" i="7"/>
  <c r="K68" i="7"/>
  <c r="I63" i="7"/>
  <c r="I64" i="7"/>
  <c r="I65" i="7"/>
  <c r="I66" i="7"/>
  <c r="I67" i="7"/>
  <c r="I68" i="7"/>
  <c r="I62" i="7"/>
  <c r="N47" i="7"/>
  <c r="N23" i="8" s="1"/>
  <c r="J48" i="7"/>
  <c r="K48" i="7"/>
  <c r="J49" i="7"/>
  <c r="N48" i="7" s="1"/>
  <c r="K49" i="7"/>
  <c r="J50" i="7"/>
  <c r="K50" i="7"/>
  <c r="J51" i="7"/>
  <c r="K51" i="7"/>
  <c r="J52" i="7"/>
  <c r="K52" i="7"/>
  <c r="J53" i="7"/>
  <c r="K53" i="7"/>
  <c r="J54" i="7"/>
  <c r="K54" i="7"/>
  <c r="J55" i="7"/>
  <c r="K55" i="7"/>
  <c r="J56" i="7"/>
  <c r="K56" i="7"/>
  <c r="I49" i="7"/>
  <c r="I50" i="7"/>
  <c r="I51" i="7"/>
  <c r="I52" i="7"/>
  <c r="I53" i="7"/>
  <c r="I54" i="7"/>
  <c r="I55" i="7"/>
  <c r="I56" i="7"/>
  <c r="I48" i="7"/>
  <c r="N40" i="7"/>
  <c r="N22" i="8" s="1"/>
  <c r="J41" i="7"/>
  <c r="N41" i="7" s="1"/>
  <c r="N42" i="7" s="1"/>
  <c r="K41" i="7"/>
  <c r="J42" i="7"/>
  <c r="K42" i="7"/>
  <c r="I42" i="7"/>
  <c r="I41" i="7"/>
  <c r="N29" i="7"/>
  <c r="N21" i="8" s="1"/>
  <c r="O29" i="7"/>
  <c r="M29" i="7"/>
  <c r="I31" i="7"/>
  <c r="J31" i="7"/>
  <c r="K31" i="7"/>
  <c r="I32" i="7"/>
  <c r="J32" i="7"/>
  <c r="K32" i="7"/>
  <c r="I33" i="7"/>
  <c r="J33" i="7"/>
  <c r="K33" i="7"/>
  <c r="I34" i="7"/>
  <c r="J34" i="7"/>
  <c r="K34" i="7"/>
  <c r="I35" i="7"/>
  <c r="J35" i="7"/>
  <c r="K35" i="7"/>
  <c r="J30" i="7"/>
  <c r="N30" i="7" s="1"/>
  <c r="K30" i="7"/>
  <c r="I30" i="7"/>
  <c r="O22" i="7"/>
  <c r="N22" i="7"/>
  <c r="M22" i="7"/>
  <c r="N21" i="7"/>
  <c r="N20" i="8" s="1"/>
  <c r="J22" i="7"/>
  <c r="K22" i="7"/>
  <c r="J23" i="7"/>
  <c r="K23" i="7"/>
  <c r="J24" i="7"/>
  <c r="K24" i="7"/>
  <c r="I23" i="7"/>
  <c r="I24" i="7"/>
  <c r="I22" i="7"/>
  <c r="N11" i="7"/>
  <c r="N19" i="8" s="1"/>
  <c r="N191" i="7" l="1"/>
  <c r="P36" i="8" s="1"/>
  <c r="O32" i="8"/>
  <c r="N158" i="7"/>
  <c r="P32" i="8" s="1"/>
  <c r="O130" i="7"/>
  <c r="O28" i="8"/>
  <c r="N116" i="7"/>
  <c r="P28" i="8" s="1"/>
  <c r="O26" i="8"/>
  <c r="N89" i="7"/>
  <c r="O25" i="8"/>
  <c r="N75" i="7"/>
  <c r="P25" i="8" s="1"/>
  <c r="O23" i="8"/>
  <c r="N49" i="7"/>
  <c r="P23" i="8" s="1"/>
  <c r="O21" i="8"/>
  <c r="N31" i="7"/>
  <c r="N23" i="7"/>
  <c r="P20" i="8" s="1"/>
  <c r="O38" i="8"/>
  <c r="N208" i="7"/>
  <c r="P38" i="8" s="1"/>
  <c r="N198" i="7"/>
  <c r="N175" i="7"/>
  <c r="N176" i="7" s="1"/>
  <c r="P34" i="8" s="1"/>
  <c r="N164" i="7"/>
  <c r="N146" i="7"/>
  <c r="N129" i="7"/>
  <c r="N100" i="7"/>
  <c r="N62" i="7"/>
  <c r="P22" i="8"/>
  <c r="O22" i="8"/>
  <c r="P35" i="8"/>
  <c r="O35" i="8"/>
  <c r="O36" i="8"/>
  <c r="P26" i="8"/>
  <c r="P30" i="8"/>
  <c r="M39" i="8"/>
  <c r="O30" i="8"/>
  <c r="N32" i="8"/>
  <c r="N39" i="8" s="1"/>
  <c r="K39" i="8"/>
  <c r="P21" i="8"/>
  <c r="O20" i="8"/>
  <c r="L19" i="8"/>
  <c r="L39" i="8" s="1"/>
  <c r="T28" i="8"/>
  <c r="R28" i="8"/>
  <c r="S28" i="8" s="1"/>
  <c r="F28" i="8"/>
  <c r="D28" i="8"/>
  <c r="E28" i="8" s="1"/>
  <c r="O37" i="8" l="1"/>
  <c r="N199" i="7"/>
  <c r="P37" i="8" s="1"/>
  <c r="O34" i="8"/>
  <c r="N165" i="7"/>
  <c r="P33" i="8" s="1"/>
  <c r="O31" i="8"/>
  <c r="N147" i="7"/>
  <c r="P31" i="8" s="1"/>
  <c r="O29" i="8"/>
  <c r="N130" i="7"/>
  <c r="O27" i="8"/>
  <c r="N101" i="7"/>
  <c r="P27" i="8" s="1"/>
  <c r="O24" i="8"/>
  <c r="N63" i="7"/>
  <c r="P24" i="8" s="1"/>
  <c r="O33" i="8"/>
  <c r="P29" i="8"/>
  <c r="T38" i="8"/>
  <c r="T37" i="8"/>
  <c r="T36" i="8"/>
  <c r="T35" i="8"/>
  <c r="T34" i="8"/>
  <c r="T33" i="8"/>
  <c r="T32" i="8"/>
  <c r="T31" i="8"/>
  <c r="T30" i="8"/>
  <c r="T29" i="8"/>
  <c r="T27" i="8"/>
  <c r="T26" i="8"/>
  <c r="T25" i="8"/>
  <c r="T24" i="8"/>
  <c r="T23" i="8"/>
  <c r="T22" i="8"/>
  <c r="T21" i="8"/>
  <c r="T20" i="8"/>
  <c r="T19" i="8"/>
  <c r="F38" i="8"/>
  <c r="F37" i="8"/>
  <c r="F36" i="8"/>
  <c r="F35" i="8"/>
  <c r="F34" i="8"/>
  <c r="F33" i="8"/>
  <c r="F32" i="8"/>
  <c r="F31" i="8"/>
  <c r="F30" i="8"/>
  <c r="F29" i="8"/>
  <c r="F27" i="8"/>
  <c r="F26" i="8"/>
  <c r="F25" i="8"/>
  <c r="F24" i="8"/>
  <c r="F23" i="8"/>
  <c r="F22" i="8"/>
  <c r="F21" i="8"/>
  <c r="F20" i="8"/>
  <c r="F19" i="8"/>
  <c r="O189" i="7" l="1"/>
  <c r="O182" i="7"/>
  <c r="O174" i="7"/>
  <c r="O163" i="7"/>
  <c r="O156" i="7"/>
  <c r="O145" i="7"/>
  <c r="O137" i="7"/>
  <c r="O114" i="7"/>
  <c r="O99" i="7"/>
  <c r="O87" i="7"/>
  <c r="O73" i="7"/>
  <c r="O61" i="7"/>
  <c r="O47" i="7"/>
  <c r="O40" i="7"/>
  <c r="U22" i="8" s="1"/>
  <c r="O21" i="7"/>
  <c r="O23" i="7" s="1"/>
  <c r="M198" i="7"/>
  <c r="M199" i="7" s="1"/>
  <c r="M190" i="7"/>
  <c r="M191" i="7" s="1"/>
  <c r="M183" i="7"/>
  <c r="M184" i="7" s="1"/>
  <c r="M175" i="7"/>
  <c r="M164" i="7"/>
  <c r="M157" i="7"/>
  <c r="M146" i="7"/>
  <c r="M138" i="7"/>
  <c r="M129" i="7"/>
  <c r="M130" i="7" s="1"/>
  <c r="M115" i="7"/>
  <c r="M100" i="7"/>
  <c r="M88" i="7"/>
  <c r="M74" i="7"/>
  <c r="M62" i="7"/>
  <c r="M48" i="7"/>
  <c r="M49" i="7" s="1"/>
  <c r="M41" i="7"/>
  <c r="M42" i="7" s="1"/>
  <c r="M30" i="7"/>
  <c r="M31" i="7" s="1"/>
  <c r="M197" i="7"/>
  <c r="M189" i="7"/>
  <c r="M182" i="7"/>
  <c r="M174" i="7"/>
  <c r="M163" i="7"/>
  <c r="M156" i="7"/>
  <c r="M145" i="7"/>
  <c r="M137" i="7"/>
  <c r="M128" i="7"/>
  <c r="M114" i="7"/>
  <c r="M99" i="7"/>
  <c r="M87" i="7"/>
  <c r="M47" i="7"/>
  <c r="M40" i="7"/>
  <c r="M11" i="7"/>
  <c r="O164" i="7"/>
  <c r="O100" i="7"/>
  <c r="M176" i="7" l="1"/>
  <c r="M165" i="7"/>
  <c r="O165" i="7"/>
  <c r="M158" i="7"/>
  <c r="M147" i="7"/>
  <c r="M139" i="7"/>
  <c r="M116" i="7"/>
  <c r="O101" i="7"/>
  <c r="M101" i="7"/>
  <c r="M89" i="7"/>
  <c r="R25" i="8"/>
  <c r="S25" i="8" s="1"/>
  <c r="D25" i="8"/>
  <c r="E25" i="8" s="1"/>
  <c r="M73" i="7"/>
  <c r="M75" i="7" s="1"/>
  <c r="R36" i="8"/>
  <c r="S36" i="8" s="1"/>
  <c r="R35" i="8"/>
  <c r="S35" i="8" s="1"/>
  <c r="R31" i="8"/>
  <c r="S31" i="8" s="1"/>
  <c r="R30" i="8"/>
  <c r="S30" i="8" s="1"/>
  <c r="R38" i="8"/>
  <c r="S38" i="8" s="1"/>
  <c r="R37" i="8"/>
  <c r="S37" i="8" s="1"/>
  <c r="R34" i="8"/>
  <c r="S34" i="8" s="1"/>
  <c r="R33" i="8"/>
  <c r="S33" i="8" s="1"/>
  <c r="R32" i="8"/>
  <c r="S32" i="8" s="1"/>
  <c r="R29" i="8"/>
  <c r="S29" i="8" s="1"/>
  <c r="R27" i="8"/>
  <c r="S27" i="8" s="1"/>
  <c r="R26" i="8"/>
  <c r="S26" i="8" s="1"/>
  <c r="R24" i="8"/>
  <c r="S24" i="8" s="1"/>
  <c r="R23" i="8"/>
  <c r="S23" i="8" s="1"/>
  <c r="R22" i="8"/>
  <c r="S22" i="8" s="1"/>
  <c r="R21" i="8"/>
  <c r="S21" i="8" s="1"/>
  <c r="R20" i="8"/>
  <c r="S20" i="8" s="1"/>
  <c r="R19" i="8"/>
  <c r="D38" i="8"/>
  <c r="E38" i="8" s="1"/>
  <c r="D37" i="8"/>
  <c r="E37" i="8" s="1"/>
  <c r="D36" i="8"/>
  <c r="E36" i="8" s="1"/>
  <c r="D35" i="8"/>
  <c r="E35" i="8" s="1"/>
  <c r="D34" i="8"/>
  <c r="E34" i="8" s="1"/>
  <c r="D33" i="8"/>
  <c r="E33" i="8" s="1"/>
  <c r="D32" i="8"/>
  <c r="E32" i="8" s="1"/>
  <c r="D31" i="8"/>
  <c r="E31" i="8" s="1"/>
  <c r="D30" i="8"/>
  <c r="E30" i="8" s="1"/>
  <c r="D29" i="8"/>
  <c r="E29" i="8" s="1"/>
  <c r="D27" i="8"/>
  <c r="E27" i="8" s="1"/>
  <c r="D26" i="8"/>
  <c r="E26" i="8" s="1"/>
  <c r="D24" i="8"/>
  <c r="E24" i="8" s="1"/>
  <c r="D23" i="8"/>
  <c r="E23" i="8" s="1"/>
  <c r="D22" i="8"/>
  <c r="E22" i="8" s="1"/>
  <c r="D21" i="8"/>
  <c r="E21" i="8" s="1"/>
  <c r="D20" i="8"/>
  <c r="E20" i="8" s="1"/>
  <c r="O207" i="7"/>
  <c r="O206" i="7"/>
  <c r="U38" i="8" s="1"/>
  <c r="M206" i="7"/>
  <c r="G38" i="8" s="1"/>
  <c r="O197" i="7"/>
  <c r="U37" i="8" s="1"/>
  <c r="G37" i="8"/>
  <c r="U36" i="8"/>
  <c r="G36" i="8"/>
  <c r="O190" i="7"/>
  <c r="O191" i="7" s="1"/>
  <c r="V33" i="8"/>
  <c r="U33" i="8"/>
  <c r="G33" i="8"/>
  <c r="M61" i="7"/>
  <c r="G24" i="8" s="1"/>
  <c r="U24" i="8"/>
  <c r="O198" i="7"/>
  <c r="O183" i="7"/>
  <c r="O184" i="7" s="1"/>
  <c r="U35" i="8"/>
  <c r="G35" i="8"/>
  <c r="O175" i="7"/>
  <c r="O176" i="7" s="1"/>
  <c r="U34" i="8"/>
  <c r="G34" i="8"/>
  <c r="V37" i="8" l="1"/>
  <c r="O199" i="7"/>
  <c r="W37" i="8" s="1"/>
  <c r="M63" i="7"/>
  <c r="V38" i="8"/>
  <c r="O208" i="7"/>
  <c r="W38" i="8" s="1"/>
  <c r="P46" i="9" s="1"/>
  <c r="V35" i="8"/>
  <c r="W35" i="8"/>
  <c r="P42" i="9" s="1"/>
  <c r="V36" i="8"/>
  <c r="V34" i="8"/>
  <c r="H34" i="8"/>
  <c r="H36" i="8"/>
  <c r="H35" i="8"/>
  <c r="M207" i="7"/>
  <c r="H33" i="8"/>
  <c r="H37" i="8"/>
  <c r="W36" i="8"/>
  <c r="P43" i="9" s="1"/>
  <c r="W33" i="8"/>
  <c r="P40" i="9" s="1"/>
  <c r="W34" i="8"/>
  <c r="P41" i="9" s="1"/>
  <c r="H38" i="8" l="1"/>
  <c r="M208" i="7"/>
  <c r="I38" i="8" s="1"/>
  <c r="O46" i="9" s="1"/>
  <c r="E40" i="9"/>
  <c r="I35" i="8"/>
  <c r="O42" i="9" s="1"/>
  <c r="I34" i="8"/>
  <c r="O41" i="9" s="1"/>
  <c r="I36" i="8"/>
  <c r="O43" i="9" s="1"/>
  <c r="I33" i="8"/>
  <c r="O40" i="9" s="1"/>
  <c r="I37" i="8"/>
  <c r="P45" i="9"/>
  <c r="U32" i="8"/>
  <c r="G32" i="8"/>
  <c r="O157" i="7"/>
  <c r="O158" i="7" s="1"/>
  <c r="U31" i="8"/>
  <c r="G31" i="8"/>
  <c r="G30" i="8"/>
  <c r="O138" i="7"/>
  <c r="O139" i="7" s="1"/>
  <c r="U29" i="8"/>
  <c r="G29" i="8"/>
  <c r="U28" i="8"/>
  <c r="G28" i="8"/>
  <c r="U27" i="8"/>
  <c r="G27" i="8"/>
  <c r="G26" i="8"/>
  <c r="O88" i="7"/>
  <c r="O89" i="7" s="1"/>
  <c r="U25" i="8"/>
  <c r="G25" i="8"/>
  <c r="O74" i="7"/>
  <c r="O75" i="7" s="1"/>
  <c r="O62" i="7"/>
  <c r="O63" i="7" s="1"/>
  <c r="U23" i="8"/>
  <c r="G23" i="8"/>
  <c r="U21" i="8"/>
  <c r="G21" i="8"/>
  <c r="U20" i="8"/>
  <c r="M21" i="7"/>
  <c r="O11" i="7"/>
  <c r="U19" i="8" s="1"/>
  <c r="G19" i="8"/>
  <c r="G20" i="8" l="1"/>
  <c r="M23" i="7"/>
  <c r="M12" i="7"/>
  <c r="M13" i="7" s="1"/>
  <c r="N12" i="7"/>
  <c r="N13" i="7" s="1"/>
  <c r="V24" i="8"/>
  <c r="O45" i="9"/>
  <c r="G22" i="8"/>
  <c r="H31" i="8"/>
  <c r="H28" i="8"/>
  <c r="C39" i="8"/>
  <c r="U30" i="8"/>
  <c r="U26" i="8"/>
  <c r="B40" i="9"/>
  <c r="B39" i="9"/>
  <c r="B38" i="9"/>
  <c r="B37" i="9"/>
  <c r="B36" i="9"/>
  <c r="P19" i="8" l="1"/>
  <c r="O19" i="8"/>
  <c r="O39" i="8" s="1"/>
  <c r="I32" i="8"/>
  <c r="H32" i="8"/>
  <c r="I29" i="8"/>
  <c r="H29" i="8"/>
  <c r="W32" i="8"/>
  <c r="E39" i="9" s="1"/>
  <c r="V32" i="8"/>
  <c r="W29" i="8"/>
  <c r="V29" i="8"/>
  <c r="I28" i="8"/>
  <c r="L46" i="9" s="1"/>
  <c r="I31" i="8"/>
  <c r="O37" i="9" s="1"/>
  <c r="D5" i="8" l="1"/>
  <c r="D9" i="8"/>
  <c r="P35" i="9"/>
  <c r="O39" i="9"/>
  <c r="P39" i="9"/>
  <c r="O35" i="9"/>
  <c r="R39" i="8"/>
  <c r="T39" i="8"/>
  <c r="S19" i="8"/>
  <c r="O146" i="7"/>
  <c r="O147" i="7" s="1"/>
  <c r="O115" i="7"/>
  <c r="O116" i="7" s="1"/>
  <c r="V28" i="8" l="1"/>
  <c r="S39" i="8"/>
  <c r="O48" i="7"/>
  <c r="O49" i="7" s="1"/>
  <c r="W30" i="8" l="1"/>
  <c r="V30" i="8"/>
  <c r="W27" i="8"/>
  <c r="M45" i="9" s="1"/>
  <c r="V27" i="8"/>
  <c r="W26" i="8"/>
  <c r="M44" i="9" s="1"/>
  <c r="V26" i="8"/>
  <c r="W31" i="8"/>
  <c r="P37" i="9" s="1"/>
  <c r="V31" i="8"/>
  <c r="W28" i="8"/>
  <c r="M46" i="9" s="1"/>
  <c r="V25" i="8"/>
  <c r="W24" i="8"/>
  <c r="M40" i="9" s="1"/>
  <c r="O41" i="7"/>
  <c r="O42" i="7" s="1"/>
  <c r="O30" i="7"/>
  <c r="O31" i="7" s="1"/>
  <c r="O12" i="7"/>
  <c r="U39" i="8"/>
  <c r="V19" i="8" l="1"/>
  <c r="O13" i="7"/>
  <c r="W19" i="8" s="1"/>
  <c r="E38" i="9"/>
  <c r="D38" i="9"/>
  <c r="P36" i="9"/>
  <c r="W23" i="8"/>
  <c r="M39" i="9" s="1"/>
  <c r="V23" i="8"/>
  <c r="W22" i="8"/>
  <c r="M38" i="9" s="1"/>
  <c r="V22" i="8"/>
  <c r="W21" i="8"/>
  <c r="M37" i="9" s="1"/>
  <c r="V21" i="8"/>
  <c r="W20" i="8"/>
  <c r="M36" i="9" s="1"/>
  <c r="V20" i="8"/>
  <c r="D40" i="9"/>
  <c r="W25" i="8"/>
  <c r="E37" i="9" s="1"/>
  <c r="D39" i="9"/>
  <c r="E9" i="8" l="1"/>
  <c r="E5" i="8"/>
  <c r="E36" i="9"/>
  <c r="D37" i="9"/>
  <c r="M43" i="9"/>
  <c r="D36" i="9"/>
  <c r="V39" i="8"/>
  <c r="M35" i="9"/>
  <c r="D39" i="8" l="1"/>
  <c r="F39" i="8"/>
  <c r="E19" i="8"/>
  <c r="E39" i="8" s="1"/>
  <c r="H26" i="8"/>
  <c r="H24" i="8"/>
  <c r="H25" i="8" l="1"/>
  <c r="I26" i="8"/>
  <c r="L44" i="9" s="1"/>
  <c r="H22" i="8"/>
  <c r="H27" i="8"/>
  <c r="I24" i="8"/>
  <c r="L40" i="9" s="1"/>
  <c r="H23" i="8"/>
  <c r="H20" i="8"/>
  <c r="H21" i="8"/>
  <c r="I30" i="8" l="1"/>
  <c r="H30" i="8"/>
  <c r="I19" i="8"/>
  <c r="H19" i="8"/>
  <c r="I20" i="8"/>
  <c r="L36" i="9" s="1"/>
  <c r="I23" i="8"/>
  <c r="L39" i="9" s="1"/>
  <c r="I21" i="8"/>
  <c r="L37" i="9" s="1"/>
  <c r="I27" i="8"/>
  <c r="L45" i="9" s="1"/>
  <c r="I22" i="8"/>
  <c r="L38" i="9" s="1"/>
  <c r="I25" i="8"/>
  <c r="C9" i="8" l="1"/>
  <c r="C5" i="8"/>
  <c r="O36" i="9"/>
  <c r="C38" i="9"/>
  <c r="L43" i="9"/>
  <c r="C37" i="9"/>
  <c r="G39" i="8"/>
  <c r="H39" i="8"/>
  <c r="C40" i="9"/>
  <c r="C39" i="9"/>
  <c r="L35" i="9"/>
  <c r="C36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Raul Pasco Ames</author>
  </authors>
  <commentList>
    <comment ref="H11" authorId="0" shapeId="0" xr:uid="{FEE06352-1289-4394-A6B3-5C75F589CAD6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21" authorId="0" shapeId="0" xr:uid="{A98677E3-E369-4900-8526-59E0AA85AB72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29" authorId="0" shapeId="0" xr:uid="{C4945E1A-ABD4-488F-ADF1-AC7CF5C61CE5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40" authorId="0" shapeId="0" xr:uid="{540DE295-DE18-4BFE-9B71-DAACFF9A4AD0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47" authorId="0" shapeId="0" xr:uid="{9FAF2DB7-2AD0-4A0D-8C50-6CDCD4E64E82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61" authorId="0" shapeId="0" xr:uid="{2281C847-3CB2-4F29-AAD5-9D39DF335994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73" authorId="0" shapeId="0" xr:uid="{65E6B24C-7F01-47EC-806B-7BB926A33E7F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87" authorId="0" shapeId="0" xr:uid="{8D1DC279-205D-4759-AA0E-4F12850E3F5B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99" authorId="0" shapeId="0" xr:uid="{353FA43A-4808-436D-8DD9-9E288B5339AB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14" authorId="0" shapeId="0" xr:uid="{0C6469EE-6814-4235-90F5-140C5E9484B4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28" authorId="0" shapeId="0" xr:uid="{48E5D3C0-9C3C-4FAA-ADE5-B6D9A04EBDC5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37" authorId="0" shapeId="0" xr:uid="{C2A76F84-2137-4906-B161-F4CADCEEA5BF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45" authorId="0" shapeId="0" xr:uid="{0A921F94-0111-4148-B09A-4490213553C1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56" authorId="0" shapeId="0" xr:uid="{098616E1-B708-4A76-9B97-5227CECA88E8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63" authorId="0" shapeId="0" xr:uid="{CB18AA26-4B90-4046-A3D0-96ECDD117187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74" authorId="0" shapeId="0" xr:uid="{2AF932DA-A147-49FA-BB1A-863F43122E28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82" authorId="0" shapeId="0" xr:uid="{B9B90174-B3F4-4251-9D14-B5742B1529F5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89" authorId="0" shapeId="0" xr:uid="{F899A207-4D12-4A79-99D5-0FB36BA60850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197" authorId="0" shapeId="0" xr:uid="{169C9A20-DD32-4166-B14D-3A80A7B04402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  <comment ref="H206" authorId="0" shapeId="0" xr:uid="{CC8D3221-2017-4B40-8FBE-6E3AAF908A7B}">
      <text>
        <r>
          <rPr>
            <sz val="8"/>
            <color indexed="81"/>
            <rFont val="Tahoma"/>
            <family val="2"/>
          </rPr>
          <t>1    =Importante
1.5 =Muy importante
2    =Imprescindible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Adriana Torres</author>
  </authors>
  <commentList>
    <comment ref="K35" authorId="0" shapeId="0" xr:uid="{55E7B9DB-BE73-4D1F-BEAC-0097FF4ADFBD}">
      <text>
        <r>
          <rPr>
            <sz val="9"/>
            <color indexed="81"/>
            <rFont val="Tahoma"/>
            <family val="2"/>
          </rPr>
          <t>BP01: La institución cuenta con un área que realiza la función de planificación de planes, programas y proyectos, considerando criterios de calidad y de riesgos.</t>
        </r>
      </text>
    </comment>
    <comment ref="N35" authorId="0" shapeId="0" xr:uid="{88E43098-3783-4AD6-BFD0-70A73EF66BD2}">
      <text>
        <r>
          <rPr>
            <sz val="9"/>
            <color indexed="81"/>
            <rFont val="Tahoma"/>
            <family val="2"/>
          </rPr>
          <t>BP11: La institución cuenta con un área que implementa la función de evaluación aplicando criterios de calidad de las evaluaciones de planes, programas y proyectos.</t>
        </r>
      </text>
    </comment>
    <comment ref="K36" authorId="0" shapeId="0" xr:uid="{AD167A29-D2AE-4BF4-8B5C-B9F95692ACEF}">
      <text>
        <r>
          <rPr>
            <sz val="9"/>
            <color indexed="81"/>
            <rFont val="Tahoma"/>
            <family val="2"/>
          </rPr>
          <t>BP02: La institución formula y difunde el Plan de Desarrollo Concertado Regional Concertado (PDRC) o documento similar, según los lineamientos del ente rector.</t>
        </r>
      </text>
    </comment>
    <comment ref="N36" authorId="0" shapeId="0" xr:uid="{1F982034-832C-4D42-8443-7605118D5708}">
      <text>
        <r>
          <rPr>
            <sz val="9"/>
            <color indexed="81"/>
            <rFont val="Tahoma"/>
            <family val="2"/>
          </rPr>
          <t xml:space="preserve">BP12: La institución planifica el desarrollo de evaluaciones, de acuerdo con los estándares internacionales, nacionales o institucionales, identificados. </t>
        </r>
      </text>
    </comment>
    <comment ref="K37" authorId="0" shapeId="0" xr:uid="{D37FA05D-B9FF-4564-865A-730D214A1D10}">
      <text>
        <r>
          <rPr>
            <sz val="9"/>
            <color indexed="81"/>
            <rFont val="Tahoma"/>
            <family val="2"/>
          </rPr>
          <t>BP03: La Institución cuenta con un Plan Estratégico Institucional (PEI), o documento similar, articulado a las políticas del Estado</t>
        </r>
      </text>
    </comment>
    <comment ref="N37" authorId="0" shapeId="0" xr:uid="{81DB18F2-D980-42BF-A159-5AA33A5CDEEC}">
      <text>
        <r>
          <rPr>
            <sz val="9"/>
            <color indexed="81"/>
            <rFont val="Tahoma"/>
            <family val="2"/>
          </rPr>
          <t>BP13: La institución gestiona el desarrollo de evaluaciones de acuerdo con estándares pertinentes identificados por la institución, según su naturaleza.</t>
        </r>
      </text>
    </comment>
    <comment ref="K38" authorId="0" shapeId="0" xr:uid="{08866E73-4DDA-4499-8CA3-2ABC95FA6254}">
      <text>
        <r>
          <rPr>
            <sz val="9"/>
            <color indexed="81"/>
            <rFont val="Tahoma"/>
            <family val="2"/>
          </rPr>
          <t>BP04: La institución elabora e implementa un Plan Operativo Institucional (POI) u otro documento similar, articulado al PEI, las políticas y planes nacionales, u otros instrumentos de planificación para el logro de resultados.</t>
        </r>
      </text>
    </comment>
    <comment ref="K39" authorId="0" shapeId="0" xr:uid="{AE5F85C5-5965-47B4-BEC8-FC2C180CA234}">
      <text>
        <r>
          <rPr>
            <sz val="9"/>
            <color indexed="81"/>
            <rFont val="Tahoma"/>
            <family val="2"/>
          </rPr>
          <t>BP05: La institución formula e implementa Programas y Proyectos a partir del Plan Estratégico (PEI) o planes sectoriales o territoriales, documento similar, según la naturaleza de la institución.</t>
        </r>
      </text>
    </comment>
    <comment ref="N39" authorId="0" shapeId="0" xr:uid="{705CBB05-5063-43EF-A962-FB9AEB01D4B1}">
      <text>
        <r>
          <rPr>
            <sz val="9"/>
            <color indexed="81"/>
            <rFont val="Tahoma"/>
            <family val="2"/>
          </rPr>
          <t>BP14: La institución cuenta con un área que realiza la función de gestión del conocimiento , desarrollando y aplicando políticas, normas y procedimientos pertinentes.</t>
        </r>
      </text>
    </comment>
    <comment ref="K40" authorId="0" shapeId="0" xr:uid="{2B7738B4-01E8-418C-9488-38BEB984D591}">
      <text>
        <r>
          <rPr>
            <sz val="9"/>
            <color indexed="81"/>
            <rFont val="Tahoma"/>
            <family val="2"/>
          </rPr>
          <t>BP06: La institución elabora Planes de trabajo anuales o Plan Operativo Anual (POA) para cada programa y proyecto que implementa, los cuales están alineados al Plan Estratégico Institucional o documento similar y al presupuesto, según corresponda.</t>
        </r>
      </text>
    </comment>
    <comment ref="N40" authorId="0" shapeId="0" xr:uid="{32CD1893-7945-439C-8014-C67C21995B7B}">
      <text>
        <r>
          <rPr>
            <sz val="9"/>
            <color indexed="81"/>
            <rFont val="Tahoma"/>
            <family val="2"/>
          </rPr>
          <t>BP15: La institución diseña e implementa un Plan de Gestión del Conocimiento (PGC) basado en sus políticas, normas o procedimientos, que aborda las etapas claves del ciclo de gestión del conocimiento, a partir de un análisis participativo de recursos y brechas de conocimiento.</t>
        </r>
      </text>
    </comment>
    <comment ref="N41" authorId="0" shapeId="0" xr:uid="{A2878602-9BA7-40AF-B9C7-46E96DB6B60E}">
      <text>
        <r>
          <rPr>
            <sz val="9"/>
            <color indexed="81"/>
            <rFont val="Tahoma"/>
            <family val="2"/>
          </rPr>
          <t>BP16: La institución cuenta con un plan de desarrollo de la personas (PDP) o documento similar que incluye estrategias y acciones orientadas a reducir las brechas de conocimientos sobre seguimiento, evaluación y gestión del conocimiento .</t>
        </r>
      </text>
    </comment>
    <comment ref="N42" authorId="0" shapeId="0" xr:uid="{F4291FCF-FFC3-4E49-A527-51AFCA1E8F31}">
      <text>
        <r>
          <rPr>
            <sz val="9"/>
            <color indexed="81"/>
            <rFont val="Tahoma"/>
            <family val="2"/>
          </rPr>
          <t>BP17: La institución implementa activamente un sistema de gestión del conocimiento, -integrado al sistema de seguimiento, y evaluación- para obtener lecciones aprendidas y establecer mejores prácticas.</t>
        </r>
      </text>
    </comment>
    <comment ref="K43" authorId="0" shapeId="0" xr:uid="{08E85C99-627C-4BC4-9DF3-F0FD900227CB}">
      <text>
        <r>
          <rPr>
            <sz val="9"/>
            <color indexed="81"/>
            <rFont val="Tahoma"/>
            <family val="2"/>
          </rPr>
          <t>BP07: La institución cuenta con un área que realiza la función de seguimiento aplicando criterios de calidad y riesgos en los planes, programas y proyectos</t>
        </r>
      </text>
    </comment>
    <comment ref="N43" authorId="0" shapeId="0" xr:uid="{E8862D26-DD29-4AD9-80A1-AED0F5617E54}">
      <text>
        <r>
          <rPr>
            <sz val="9"/>
            <color indexed="81"/>
            <rFont val="Tahoma"/>
            <family val="2"/>
          </rPr>
          <t xml:space="preserve">BP18: La institución promueve el uso activo del conocimiento, para mejorar su desempeño. </t>
        </r>
      </text>
    </comment>
    <comment ref="K44" authorId="0" shapeId="0" xr:uid="{5480D5B4-A60C-4943-8D8D-218CA74D2155}">
      <text>
        <r>
          <rPr>
            <sz val="9"/>
            <color indexed="81"/>
            <rFont val="Tahoma"/>
            <family val="2"/>
          </rPr>
          <t>BP08: La institución cuenta con un Plan de Seguimiento y Evaluación (S&amp;E) actualizado, del PEI o documentos similares y con indicadores para el seguimiento y evaluación, incorporando criterios de calidad (específico, medible, alcanzable), relevante, a tiempo/ oportuno) y riesgos.</t>
        </r>
      </text>
    </comment>
    <comment ref="K45" authorId="0" shapeId="0" xr:uid="{5904873B-FC15-44D6-B6F0-2772FD5BBF8D}">
      <text>
        <r>
          <rPr>
            <sz val="9"/>
            <color indexed="81"/>
            <rFont val="Tahoma"/>
            <family val="2"/>
          </rPr>
          <t>BP09: La institución diseña e implementa un Plan de S&amp;E de cada uno de los programas y proyectos, estableciendo en ellos, indicadores para el seguimiento y evaluación, incorporando criterios de calidad (específico, medible, alcanzable), relevante, a tiempo/ oportuno) y riesgos.</t>
        </r>
      </text>
    </comment>
    <comment ref="N45" authorId="0" shapeId="0" xr:uid="{267A2866-A0EB-402E-84D5-3807401DA8E6}">
      <text>
        <r>
          <rPr>
            <sz val="9"/>
            <color indexed="81"/>
            <rFont val="Tahoma"/>
            <family val="2"/>
          </rPr>
          <t>BP19: La institución cuenta con un código de código de ética o documento similar que aplica para llevar adelante procesos transparentes de seguimiento, evaluación y uso de evidencias, respetando los derechos y la integridad de los participantes y grupos de interés relacionados.</t>
        </r>
      </text>
    </comment>
    <comment ref="K46" authorId="0" shapeId="0" xr:uid="{B61FA2B3-9791-44A5-9DA6-3E7AE3E49E4B}">
      <text>
        <r>
          <rPr>
            <sz val="9"/>
            <color indexed="81"/>
            <rFont val="Tahoma"/>
            <family val="2"/>
          </rPr>
          <t>BP10: La institución diseña e implementa un sistema de información en apoyo a la gestión y toma de decisiones.</t>
        </r>
      </text>
    </comment>
    <comment ref="N46" authorId="0" shapeId="0" xr:uid="{549433CF-079B-4351-AD56-C039D7899E9F}">
      <text>
        <r>
          <rPr>
            <sz val="9"/>
            <color indexed="81"/>
            <rFont val="Tahoma"/>
            <family val="2"/>
          </rPr>
          <t>BP20: La institución cuenta con un comité de ética activo, encargado de proteger los derechos y el bienestar de las personas participantes en las actividades de S&amp;E.</t>
        </r>
      </text>
    </comment>
  </commentList>
</comments>
</file>

<file path=xl/sharedStrings.xml><?xml version="1.0" encoding="utf-8"?>
<sst xmlns="http://schemas.openxmlformats.org/spreadsheetml/2006/main" count="904" uniqueCount="353">
  <si>
    <t>MEDICIÓN DE BUENAS PRÁCTICAS EN PLANIFICACIÓN, SEGUIMIENTO, EVALUACIÓN Y GESTIÓN DEL CONOCIMIENTO</t>
  </si>
  <si>
    <t xml:space="preserve">Referencias </t>
  </si>
  <si>
    <t>Medición 1</t>
  </si>
  <si>
    <t>Medición 2</t>
  </si>
  <si>
    <t>Dirección(es) u oficina(s) participantes en la medición del desempeño</t>
  </si>
  <si>
    <t>Fecha de medición del desempeño</t>
  </si>
  <si>
    <t>Nombres y cargos de el(los) responsable(s) de la medición del desempeño</t>
  </si>
  <si>
    <t>PLANIFICACIÓN --&gt;</t>
  </si>
  <si>
    <t>BP01: La institución cuenta con un área que realiza la función de planificación de planes, programas y proyectos, considerando criterios de calidad y de riesgos.</t>
  </si>
  <si>
    <t xml:space="preserve">BP01 </t>
  </si>
  <si>
    <t>Criterios de verificación</t>
  </si>
  <si>
    <t>Fuentes de verificación</t>
  </si>
  <si>
    <t>¿Cumple con el criterio?</t>
  </si>
  <si>
    <t>Nivel de importancia del criterio</t>
  </si>
  <si>
    <t>Puntaje según cumplimiento del criterio</t>
  </si>
  <si>
    <t>Puntaje máximo posible de la buena práctica (solo criterios aplicables)</t>
  </si>
  <si>
    <t>Organigrama de la institución, Reglamente de Organización y Funciones (ROF) o Manual de Organización y Funciones (MOF).</t>
  </si>
  <si>
    <t>Puntaje obtenido en la buena práctica</t>
  </si>
  <si>
    <t>Manual de procedimientos que se vinculen a la implementación de planes, programas y proyectos de desarrollo; ROF, MOF o documento similar, que explicita las pautas para la función de planificación y los enfoques transversales.</t>
  </si>
  <si>
    <t>% de avance de la buena práctica</t>
  </si>
  <si>
    <t>Planes, programas o proyectos o documentos similares</t>
  </si>
  <si>
    <t>Planes, marco lógico del programa o proyecto con supuestos o documento similar.</t>
  </si>
  <si>
    <t>Documento que explicita los lineamientos o mecanismos de cierre técnico y administrativo de los programas y proyectos.</t>
  </si>
  <si>
    <t>BP02: La institución formula y difunde el Plan de Desarrollo Concertado Regional Concertado (PDRC) o documento similar, según los lineamientos del ente rector.</t>
  </si>
  <si>
    <t>BP02</t>
  </si>
  <si>
    <t xml:space="preserve">PDRC o documento similar, vigentes
</t>
  </si>
  <si>
    <t>Informes de difusión
PDLC, POI</t>
  </si>
  <si>
    <t>Lineamientos, resoluciones o documentos similares.</t>
  </si>
  <si>
    <t>BP03</t>
  </si>
  <si>
    <t>Puntaje máximo posible de la buena práctica (considera solo los criterios considerados como aplicables)</t>
  </si>
  <si>
    <t>PEI, documento similar u otro documento que informa el proceso de elaboración del PEI.</t>
  </si>
  <si>
    <t>PEI o documento similar u otro documento que incluye el registro de las actividades realizadas con relación al análisis prospectivo y del entorno.</t>
  </si>
  <si>
    <t>PEI o documento similar. En el PEI, o documento similar existe relación entre la visión, misión, objetivos, metas y acciones.</t>
  </si>
  <si>
    <t>PEI o documento similar.
PESEM, PDRC u otros instrumentos de gestión similares, según corresponda.</t>
  </si>
  <si>
    <t>Página Web de la institución u otro medio de difusión institucional.</t>
  </si>
  <si>
    <t>PEI o documento similar actualizado u otro documento similar que informa el proceso de revisión o actualización de PEI.</t>
  </si>
  <si>
    <t>BP04: La institución elabora e implementa un Plan Operativo Institucional (POI) u otro documento similar, articulado al PEI, las políticas y planes nacionales, u otros instrumentos de planificación para el logro de resultados.</t>
  </si>
  <si>
    <t>BP04</t>
  </si>
  <si>
    <t>POI o documento similar</t>
  </si>
  <si>
    <t>Informes de evaluación de los POI</t>
  </si>
  <si>
    <t>BP05: La institución formula e implementa Programas y Proyectos a partir del Plan Estratégico (PEI) o planes sectoriales o territoriales, documento similar, según la naturaleza de la institución.</t>
  </si>
  <si>
    <t>BP05</t>
  </si>
  <si>
    <t>Documento del programa o proyecto, según corresponda, que informa el proceso de elaboración y los participantes.</t>
  </si>
  <si>
    <t>Documento del programa o proyecto , según corresponda, donde se verifican los criterios de eficacia y eficiencia.</t>
  </si>
  <si>
    <t>El marco del programa o proyecto, según corresponda, donde se describan los criterios de pertinencia coherencia, viabilidad y sostenibilidad.</t>
  </si>
  <si>
    <t>Documento del programas o proyecto, según corresponda, y el PEI o documento similar, en el cual se verifica el alineamiento o correspondencia entre el fin o propósito del programa o proyecto y los objetivos estratégicos.</t>
  </si>
  <si>
    <t>Documento del programa o proyecto, según corresponda, en el cual se verifica la articulación entre sí.</t>
  </si>
  <si>
    <t>Documento del programa o proyecto, según corresponda, con metas, plazos y presupuestos.</t>
  </si>
  <si>
    <t>Modelo lógico, marco lógico u otras teorías de cambio en el documento del programa o proyecto, según corresponda.</t>
  </si>
  <si>
    <t>Documentos, programa o proyecto, según corresponda.
Informes de seguimiento y evaluación de los programas o proyectos.</t>
  </si>
  <si>
    <t>Guías o estándares aplicados.</t>
  </si>
  <si>
    <t>BP06: La institución elabora Planes de trabajo anuales o Plan Operativo Anual (POA) para cada programa y proyecto que implementa, los cuales están alineados al Plan Estratégico Institucional o documento similar y al presupuesto, según corresponda.</t>
  </si>
  <si>
    <t>BP06</t>
  </si>
  <si>
    <t>Planes Operativos Anuales de los programas o proyectos o documentos similares, según corresponda.</t>
  </si>
  <si>
    <t>Planes Operativos Anuales de los programas o proyectos o documentos similares, según corresponda.
Plan Anual de Compras de la institución (PAC)</t>
  </si>
  <si>
    <t>Presupuesto del POA o Presupuesto del programa y proyecto, según corresponda.</t>
  </si>
  <si>
    <t>Cronograma del POAs o documentos similares del programa o proyecto según corresponda.</t>
  </si>
  <si>
    <t>Planes Operativos Anuales o documentos similares de los programas o proyectos, según corresponda.</t>
  </si>
  <si>
    <t>Programa o proyecto
Presupuestos
Reportes de seguimiento de asignación de recursos.</t>
  </si>
  <si>
    <t>SEGUIMIENTO --&gt;</t>
  </si>
  <si>
    <t>BP07: La institución cuenta con un área que realiza la función de seguimiento aplicando criterios de calidad y riesgos en los planes, programas y proyectos</t>
  </si>
  <si>
    <t>BP07</t>
  </si>
  <si>
    <t>Organigrama de la institución, ROF o MOF.</t>
  </si>
  <si>
    <t>Manual de procedimientos que se vinculen al seguimiento de planes, programas y proyectos de desarrollo, ROF, MOF o documento similar que explicita las pautas para la función de seguimiento.</t>
  </si>
  <si>
    <t>Manual de procedimientos que considera al seguimiento de planes, programas y proyectos de desarrollo, ROF, MOF, o documento similar que explicite los objetivos del área.</t>
  </si>
  <si>
    <t>Plan Operativo Anual e informes anuales, o documento similar en los cuales se presenta el logro de objetivos del área. ROF, MOF, Cuadro de Asignación de Personal (CAP) o cuadro de recursos humanos.</t>
  </si>
  <si>
    <t>Plan de seguimiento que incluye los criterios de calidad.  +POA.</t>
  </si>
  <si>
    <t>7.7. El área o la institución da seguimiento a los riesgos de los programas y proyectos.</t>
  </si>
  <si>
    <t>Plan de seguimiento que incluye los riesgos o supuestos. + POA.</t>
  </si>
  <si>
    <t>Lineamientos, normas, procesos establecidos.</t>
  </si>
  <si>
    <t>Informe de cierre del programa o proyecto, según corresponda, que incluye las lecciones aprendidas, buenas prácticas, experiencias exitosas y recomendaciones.</t>
  </si>
  <si>
    <t>BP08: La institución cuenta con un Plan de Seguimiento y Evaluación (S&amp;E) actualizado, del PEI o documentos similares y con indicadores para el seguimiento y evaluación, incorporando criterios de calidad (específico, medible, alcanzable), relevante, a tiempo/ oportuno) y riesgos.</t>
  </si>
  <si>
    <t>BP08</t>
  </si>
  <si>
    <t>Plan de seguimiento y evaluación del PEI o de documento similar.</t>
  </si>
  <si>
    <t>Plan de seguimiento y evaluación del PEI o documento similar y las fichas técnicas de los indicadores.</t>
  </si>
  <si>
    <t>Plan de seguimiento y evaluación del PEI o documento similar.</t>
  </si>
  <si>
    <t>Reportes de seguimiento del PEI, informes o de documento similar.</t>
  </si>
  <si>
    <t>Reportes de seguimiento del PEI o documento similar y reporte de ejecución presupuestal.</t>
  </si>
  <si>
    <t>BP09: La institución diseña e implementa un Plan de S&amp;E de cada uno de los programas y proyectos, estableciendo en ellos, indicadores para el seguimiento y evaluación, incorporando criterios de calidad (específico, medible, alcanzable), relevante, a tiempo/ oportuno) y riesgos.</t>
  </si>
  <si>
    <t>BP09</t>
  </si>
  <si>
    <t>Plan S&amp;E de cada programas o proyecto según corresponda.</t>
  </si>
  <si>
    <t>Plan S&amp;E de cada programa o proyecto según corresponda.</t>
  </si>
  <si>
    <t>Plan S&amp;E de cada programa o proyecto, según corresponda, y las Fichas técnicas de los indicadores.</t>
  </si>
  <si>
    <t>Plan S&amp;E de cada programa o proyecto, según corresponda (mapeo de actores, necesidades de información o flujogramas).
Reportes</t>
  </si>
  <si>
    <t>Plan S&amp;E de cada programa o proyecto, según corresponda.
Reportes</t>
  </si>
  <si>
    <t>Reportes de seguimiento del programa o proyecto, según corresponda.</t>
  </si>
  <si>
    <t>BP10</t>
  </si>
  <si>
    <t>Reportes del sistema de información.
Reportes de satisfacción de áreas usuarias.</t>
  </si>
  <si>
    <t>Sistemas de información.</t>
  </si>
  <si>
    <t>Reportes del sistema de información.</t>
  </si>
  <si>
    <t>Entrevista a usuarios internos.</t>
  </si>
  <si>
    <t>Reporte de evaluación del sistema, registro de mejoras incorporadas al sistema.</t>
  </si>
  <si>
    <t>POI institucional o POA del programa o proyecto, según corresponda.</t>
  </si>
  <si>
    <t>Tablero de control, listas de chequeo, entre otros.</t>
  </si>
  <si>
    <t>Tecnologías de información y comunicación utilizadas. Soporte informático.</t>
  </si>
  <si>
    <t>EVALUACIÓN --&gt;</t>
  </si>
  <si>
    <t>BP11: La institución cuenta con un área que implementa la función de evaluación aplicando criterios de calidad de las evaluaciones de planes, programas y proyectos.</t>
  </si>
  <si>
    <t>BP11</t>
  </si>
  <si>
    <t>Manual de procedimientos que vincule la evaluación de planes, programas y proyectos de desarrollo, o documento similar que explicita estándares, tipos de evaluaciones y requisitos mínimos del proceso de desarrollo de las evaluaciones.</t>
  </si>
  <si>
    <t>Plan Operativo Institucional Anual e informes de evaluación del POI o documentos similares, en los cuales se presenta el logro de objetivos del área.
ROF, MOF, CAP o cuadro de recursos humanos.</t>
  </si>
  <si>
    <t>Manual de procedimientos que se vinculen a la evaluación de planes, programas y proyectos de desarrollo, ROF, MOF o documento similar que explicita las pautas para la función de evaluación.</t>
  </si>
  <si>
    <t xml:space="preserve">Comentarios:  </t>
  </si>
  <si>
    <t xml:space="preserve">BP12: La institución planifica el desarrollo de evaluaciones, de acuerdo con los estándares internacionales, nacionales o institucionales, identificados. </t>
  </si>
  <si>
    <t>BP12</t>
  </si>
  <si>
    <t>Documento o estándares internacionales, nacionales o institucionales.</t>
  </si>
  <si>
    <t>Plan de evaluaciones.</t>
  </si>
  <si>
    <t>Manual de procedimientos que se vincule la evaluación de planes, programas y proyectos de desarrollo, o documento similar que explicita estándares, tipos de evaluaciones, requisitos mínimos del proceso de desarrollo de evaluaciones.</t>
  </si>
  <si>
    <t>BP13: La institución gestiona el desarrollo de evaluaciones de acuerdo con estándares pertinentes identificados por la institución, según su naturaleza.</t>
  </si>
  <si>
    <t>BP13</t>
  </si>
  <si>
    <t>Informe final de evaluación</t>
  </si>
  <si>
    <t>Reporte, evidencia fílmica o fotográfica o sistema de registro utilizado por la institución.</t>
  </si>
  <si>
    <t>Reporte de evaluación del Plan de mejora de la calidad o documento similar.</t>
  </si>
  <si>
    <t>GESTIÓN DEL CONOCIMIENTO --&gt;</t>
  </si>
  <si>
    <t>BP14: La institución cuenta con un área que realiza la función de gestión del conocimiento , desarrollando y aplicando políticas, normas y procedimientos pertinentes.</t>
  </si>
  <si>
    <t>BP14</t>
  </si>
  <si>
    <t>BP15</t>
  </si>
  <si>
    <t>PGC.
Informes de análisis recursos disponibles y de brechas de conocimiento, o documento similar.</t>
  </si>
  <si>
    <t>PGC, POI, plan de adquisición de conocimientos o documentos similares</t>
  </si>
  <si>
    <t>Lineamientos, directivas, PEI, POI, informes de reuniones de análisis y reflexión</t>
  </si>
  <si>
    <t>Informes de sistematización de experiencias</t>
  </si>
  <si>
    <t>Plan de comunicaciones.
Recursos de comunicación- difusión (por ejemplo, publicaciones, página Web, bibliotecas virtuales, redes sociales).
Reportes de distribución.
Resúmenes.
Informes de evaluación del plan de comunicaciones</t>
  </si>
  <si>
    <t>Lineamientos, reglamentos.
Repositorio digital o similares</t>
  </si>
  <si>
    <t>BP16: La institución cuenta con un plan de desarrollo de la personas (PDP) o documento similar que incluye estrategias y acciones orientadas a reducir las brechas de conocimientos sobre seguimiento, evaluación y gestión del conocimiento.</t>
  </si>
  <si>
    <t>BP16</t>
  </si>
  <si>
    <t>PDP o documento similar.</t>
  </si>
  <si>
    <t>Informes de evaluación de los POI. +Plataformas y redes virtuales. Informes de participación en redes</t>
  </si>
  <si>
    <t>Bases de datos de fuentes de conocimiento y documentos relevantes. Reportes de encuestas de satisfacción de los usuarios.</t>
  </si>
  <si>
    <t>BP17: La institución implementa activamente un sistema de gestión del conocimiento, -integrado al sistema de seguimiento, y evaluación- para obtener lecciones aprendidas y establecer mejores prácticas.</t>
  </si>
  <si>
    <t>BP17</t>
  </si>
  <si>
    <t>Directivas.
Sistema de gestión.
Reportes de funcionamiento.</t>
  </si>
  <si>
    <t>Reporte de uso de recursos de conocimiento</t>
  </si>
  <si>
    <t xml:space="preserve">BP18: La institución promueve el uso activo del conocimiento, para mejorar su desempeño. </t>
  </si>
  <si>
    <t>BP18</t>
  </si>
  <si>
    <t>Reportes de evaluación.
Planes de implementación de las recomendaciones o documentos similares.
PDRC, PEI, POI</t>
  </si>
  <si>
    <t>POI.
Registros de uso de fuentes y documentos de la base de datos</t>
  </si>
  <si>
    <t>Lineamientos, procedimientos, guías metodológicas, citas y referencias en nuevos programas y proyectos.</t>
  </si>
  <si>
    <t>PRINCIPIOS Y VALORES ÉTICOS --&gt;</t>
  </si>
  <si>
    <t>BP19</t>
  </si>
  <si>
    <t>Código de ética o documento similar con pautas específicas para el S&amp;E</t>
  </si>
  <si>
    <t>Código de ética o documento similar.</t>
  </si>
  <si>
    <t>BP20: La institución cuenta con un comité de ética activo, encargado de proteger los derechos y el bienestar de las personas participantes en las actividades de S&amp;E.</t>
  </si>
  <si>
    <t>BP20</t>
  </si>
  <si>
    <t>Directivas, resoluciones, reglamentos</t>
  </si>
  <si>
    <t>Reglamentos, informes del comité</t>
  </si>
  <si>
    <t>DESEMPEÑO INSTITUCIONAL BASADO EN BUENAS PRÁCTICAS (BP)</t>
  </si>
  <si>
    <t>Planificación</t>
  </si>
  <si>
    <t>Seguimiento</t>
  </si>
  <si>
    <t>Evaluación</t>
  </si>
  <si>
    <t>Gestión del conocimiento</t>
  </si>
  <si>
    <t>Principios y valores éticos</t>
  </si>
  <si>
    <t>RESULTADOS POR BUENAS PRÁCTICAS (BP)</t>
  </si>
  <si>
    <t>MEDICIÓN 1</t>
  </si>
  <si>
    <t>MEDICION 2</t>
  </si>
  <si>
    <t>BUENAS PRÁCTICAS</t>
  </si>
  <si>
    <t>N° de criterios que contiene la BP</t>
  </si>
  <si>
    <t>N° de  criterios aplicables a la institución</t>
  </si>
  <si>
    <t>Puntaje obtenido en la BP (B)</t>
  </si>
  <si>
    <t>Avance de la BP
(B/A)</t>
  </si>
  <si>
    <t>Resultados del desempeño alcanzado</t>
  </si>
  <si>
    <t>Mínimo</t>
  </si>
  <si>
    <t>Desempeño del 60% o menos</t>
  </si>
  <si>
    <t>Intermedio</t>
  </si>
  <si>
    <t>Desempeño en más del 60% y menos del 80%</t>
  </si>
  <si>
    <t>Adecuado</t>
  </si>
  <si>
    <t>Desempeño del 80% a más</t>
  </si>
  <si>
    <t>BP01</t>
  </si>
  <si>
    <t>Funciones</t>
  </si>
  <si>
    <t>Buenas Practicas</t>
  </si>
  <si>
    <t>Medición 3</t>
  </si>
  <si>
    <t>MEDICION 3</t>
  </si>
  <si>
    <t>ABP-SEyA V.4.0 - 2021</t>
  </si>
  <si>
    <t>El Aplicativo ABP-SEyA, es una herramienta que permite identificar el nivel de avance de las buenas prácticas en Planificación, Seguimiento, Evaluación y Gestión del Conocimiento de la institución u organización, incluyendo las brechas entre el desempeño esperado y el desempeño real. Esta información es útil para el análisis de las causas que generan las brechas, y para elaborar el plan de fortalecimiento de capacidades de la organización en seguimiento, evaluación y gestión del conocimiento.</t>
  </si>
  <si>
    <t>Recomendaciones para su aplicación:</t>
  </si>
  <si>
    <t>Conformación del equipo para la medición</t>
  </si>
  <si>
    <t>El equipo debe ser integrado por los actores involucrados en los procesos de planificación, seguimiento, evaluación y gestión del conocimiento de la organización, tanto del nivel gerencial como del nivel técnico-operativo.</t>
  </si>
  <si>
    <t>Se puede conformar un solo equipo de medición o un equipo por cada área o instancia de la institución que cumplen estas funciones; la decisión depende del tamaño de la organización. La experiencia recomienda trabajar en un solo equipo con actores de las áreas gerenciales y técnicos-operativos.</t>
  </si>
  <si>
    <t>Medición del desempeño</t>
  </si>
  <si>
    <t>Sobre el aplicativo:</t>
  </si>
  <si>
    <t>Sobre la medición:</t>
  </si>
  <si>
    <t>0: La institución no cumple el criterio</t>
  </si>
  <si>
    <t>1: La institución cumple el criterio</t>
  </si>
  <si>
    <t>9: El criterio no es aplicable a la institución (no corresponde o no es pertinente con la naturaleza y funciones de la institución).</t>
  </si>
  <si>
    <t>Resultados de la medición:</t>
  </si>
  <si>
    <t>Mínimo: 60% o menos</t>
  </si>
  <si>
    <t>Intermedio: más del 60% y menos del 80%</t>
  </si>
  <si>
    <t>Adecuado: 80% a más</t>
  </si>
  <si>
    <t>NOTA:</t>
  </si>
  <si>
    <t>Marzo 2021.</t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</si>
  <si>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Realizar la medición utilizando el Aplicativo. Esta medición puede ser en una reunión técnica y a través de entrevistas, análisis documental u observaciones.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</si>
  <si>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Está organizado en cuatro funciones: planificación, seguimiento, evaluación y gestión del conocimiento. Incluye también, buenas prácticas relacionadas con los principios y valores éticos.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</si>
  <si>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Cada función cuenta con un conjunto de buenas prácticas, las mismas que - a su vez- tienen sus respectivos criterios de verificación.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</si>
  <si>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Algunas buenas prácticas y criterios de verificación incluyen notas aclaratorias que amplían el sentido de éstas, según corresponda.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</si>
  <si>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En la parte inferior de cada buena práctica existe un recuadro para registrar comentarios que amplíen la observación realizada.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</si>
  <si>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La medición debe realizarse empleando la hoja "Medición".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</si>
  <si>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Se debe realizar un análisis del desempeño de la institución, a nivel de cada una de las buenas prácticas y criterios de verificación.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</si>
  <si>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Luego, se debe asignar un valor a cada uno de los criterios de verificación, considerando las siguientes opciones: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</si>
  <si>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Es importante responder todos los criterios de verificación. Al finalizar, se debe "guardar" el archivo. Los cálculos se realizan automáticamente.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</si>
  <si>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El aplicativo permite realizar dos mediciones y obtener resultados comparativos. Los resultados de la medición se presentan en la hoja "Resultados".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</si>
  <si>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Se recomienda realizar la siguiente medición, luego de 6 meses; así se podrán observar los cambios con relación a la medición anterior.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</si>
  <si>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Los resultados de la medición se presentan en tablas y gráficos tanto a nivel de funciones como de buenas prácticas.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</si>
  <si>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La información permite al equipo una lectura clara y ágil del nivel de desempeño de la institución en materia de planificación, seguimiento, evaluación y gestión del conocimiento.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</si>
  <si>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También permite identificar las brechas de desempeño, orientar el análisis de sus causas y elaborar el respectivo plan de fortalecimiento o desarrollo de capacidades organizacionales.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</si>
  <si>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El resultado del desempeño se presenta en niveles utilizando las siguientes calificaciones:</t>
    </r>
  </si>
  <si>
    <r>
      <t xml:space="preserve">Desempeño en la buena práctica </t>
    </r>
    <r>
      <rPr>
        <i/>
        <sz val="11"/>
        <color theme="1"/>
        <rFont val="Gill Sans MT"/>
        <family val="2"/>
      </rPr>
      <t>(Nivel de avance)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</si>
  <si>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El cálculo de los resultados (tablas y gráficos) es automático.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</si>
  <si>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El desempeño general de la institución se calcula como promedio del avance de las cuatro funciones.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</si>
  <si>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El avance de cada función es el promedio de los resultados de las buenas prácticas correspondientes.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</si>
  <si>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De igual forma, el avance de la buena práctica resulta como promedio del conjunto de los respectivos criterios de verificación.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</si>
  <si>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Cada criterio de verificación tiene definido un nivel de importancia, según su relevancia entre el conjunto de criterios dentro de cada buena práctica.</t>
    </r>
  </si>
  <si>
    <r>
      <t>-</t>
    </r>
    <r>
      <rPr>
        <sz val="7"/>
        <color theme="1"/>
        <rFont val="Gill Sans MT"/>
        <family val="2"/>
      </rPr>
      <t xml:space="preserve">          </t>
    </r>
    <r>
      <rPr>
        <sz val="11"/>
        <color theme="1"/>
        <rFont val="Gill Sans MT"/>
        <family val="2"/>
      </rPr>
      <t>Los niveles de importancia (importante=1; muy importante=1.5; e imprescindible=2) se incorporan en los cálculos, como factores de  ponderación.</t>
    </r>
  </si>
  <si>
    <r>
      <t xml:space="preserve">Créditos: </t>
    </r>
    <r>
      <rPr>
        <sz val="11"/>
        <color theme="1"/>
        <rFont val="Gill Sans MT"/>
        <family val="2"/>
      </rPr>
      <t>Proyecto Seguimiento, Evaluación y Aprendizaje para la Sostenibilidad (MELS) de USAID.</t>
    </r>
  </si>
  <si>
    <t>Si desea adaptar el aplicativo, la clave de acceso es: Abcd1234!!</t>
  </si>
  <si>
    <t>Las hojas están protegidas por seguridad. Asismismo, hay columnas ocultas con fórmulas que no deben ser borradas.</t>
  </si>
  <si>
    <r>
      <t xml:space="preserve">BP10: La institución diseña e implementa un sistema de información en apoyo a la gestión y toma de decisiones.
</t>
    </r>
    <r>
      <rPr>
        <b/>
        <i/>
        <sz val="12"/>
        <rFont val="Gill Sans MT"/>
        <family val="2"/>
      </rPr>
      <t xml:space="preserve">Nota aclaratoria: </t>
    </r>
    <r>
      <rPr>
        <i/>
        <sz val="12"/>
        <rFont val="Gill Sans MT"/>
        <family val="2"/>
      </rPr>
      <t>Entiéndase como sistema de información a los procesos de "recolección de datos y sistemas continuos, generalmente computarizado, que proporciona información periódica a los niveles gerenciales sobre los insumos, las actividades y los resultados del programa y proyecto según corresponda" (Horton et al. 1993-229)</t>
    </r>
  </si>
  <si>
    <r>
      <t xml:space="preserve">BP15: La institución diseña e implementa un Plan de Gestión del Conocimiento (PGC) basado en sus políticas, normas o procedimientos, que aborda las etapas claves del ciclo de gestión del conocimiento, a partir de un análisis participativo de recursos y brechas de conocimiento.
</t>
    </r>
    <r>
      <rPr>
        <b/>
        <i/>
        <sz val="12"/>
        <rFont val="Gill Sans MT"/>
        <family val="2"/>
      </rPr>
      <t xml:space="preserve">Nota aclaratoria: </t>
    </r>
    <r>
      <rPr>
        <i/>
        <sz val="12"/>
        <rFont val="Gill Sans MT"/>
        <family val="2"/>
      </rPr>
      <t>El PGC puede incluir gradualmente las etapas del ciclo del conocimiento en función de las circunstancias propias de la institución. Son etapas: identificación, adquisición, desarrollo, distribución, utilización, retención (resguardo) y medición del conocimiento.</t>
    </r>
  </si>
  <si>
    <r>
      <t xml:space="preserve">BP19: La institución cuenta con un código de código de ética o documento similar que aplica para llevar adelante procesos transparentes de seguimiento, evaluación y uso de evidencias, respetando los derechos y la integridad de los participantes y grupos de interés relacionados.
</t>
    </r>
    <r>
      <rPr>
        <b/>
        <i/>
        <sz val="12"/>
        <rFont val="Gill Sans MT"/>
        <family val="2"/>
      </rPr>
      <t xml:space="preserve">Nota aclaratoria. </t>
    </r>
    <r>
      <rPr>
        <i/>
        <sz val="12"/>
        <rFont val="Gill Sans MT"/>
        <family val="2"/>
      </rPr>
      <t>Las instituciones estatales cuentan con el Código de Ética de la función pública que no incluye el tema de seguimiento, evaluación y/o manejo de datos.</t>
    </r>
  </si>
  <si>
    <r>
      <rPr>
        <b/>
        <sz val="11"/>
        <color rgb="FF000000"/>
        <rFont val="Gill Sans MT"/>
        <family val="2"/>
      </rPr>
      <t>1.1</t>
    </r>
    <r>
      <rPr>
        <sz val="11"/>
        <color rgb="FF000000"/>
        <rFont val="Gill Sans MT"/>
        <family val="2"/>
      </rPr>
      <t xml:space="preserve"> La institución ubica al área de planificación en el nivel gerencial o de asesoría de la estructura organizacional.</t>
    </r>
  </si>
  <si>
    <r>
      <rPr>
        <b/>
        <sz val="11"/>
        <color rgb="FF000000"/>
        <rFont val="Gill Sans MT"/>
        <family val="2"/>
      </rPr>
      <t>1.2</t>
    </r>
    <r>
      <rPr>
        <sz val="11"/>
        <color rgb="FF000000"/>
        <rFont val="Gill Sans MT"/>
        <family val="2"/>
      </rPr>
      <t xml:space="preserve"> La institución cuenta con políticas, lineamientos, normas técnicas y procedimientos para la planificación -según corresponda a la naturaleza institucional- que incluyen los enfoques transversales de género, interculturalidad, derechos humanos y medio ambiente.</t>
    </r>
  </si>
  <si>
    <r>
      <rPr>
        <b/>
        <sz val="11"/>
        <color rgb="FF000000"/>
        <rFont val="Gill Sans MT"/>
        <family val="2"/>
      </rPr>
      <t>1.3</t>
    </r>
    <r>
      <rPr>
        <sz val="11"/>
        <color rgb="FF000000"/>
        <rFont val="Gill Sans MT"/>
        <family val="2"/>
      </rPr>
      <t xml:space="preserve"> La institución incorpora criterios de calidad pertinentes -oportunidad, accesibilidad, continuidad, precisión y adaptabilidad a las características y condiciones del entorno- en la planificación de los planes, programas y proyectos y los implementa.</t>
    </r>
  </si>
  <si>
    <r>
      <rPr>
        <b/>
        <sz val="11"/>
        <color rgb="FF000000"/>
        <rFont val="Gill Sans MT"/>
        <family val="2"/>
      </rPr>
      <t>1.4</t>
    </r>
    <r>
      <rPr>
        <sz val="11"/>
        <color rgb="FF000000"/>
        <rFont val="Gill Sans MT"/>
        <family val="2"/>
      </rPr>
      <t xml:space="preserve"> La institución incorpora criterios de riesgos y vulnerabilidades- considerando los lineamientos del Sistema Nacional de Gestión de Riesgos de Desastres (SINAGERD) y del Centro Nacional de Planeamiento Estratégico (CEPLAN)- u otros según corresponda; en los planes, programas y proyectos y los implementa.</t>
    </r>
  </si>
  <si>
    <r>
      <rPr>
        <b/>
        <sz val="11"/>
        <color rgb="FF000000"/>
        <rFont val="Gill Sans MT"/>
        <family val="2"/>
      </rPr>
      <t xml:space="preserve">1.5 </t>
    </r>
    <r>
      <rPr>
        <sz val="11"/>
        <color rgb="FF000000"/>
        <rFont val="Gill Sans MT"/>
        <family val="2"/>
      </rPr>
      <t xml:space="preserve">La institución cuenta con lineamientos o mecanismos para planificar el cierre de los programas y proyectos. </t>
    </r>
  </si>
  <si>
    <r>
      <rPr>
        <b/>
        <sz val="11"/>
        <color indexed="8"/>
        <rFont val="Gill Sans MT"/>
        <family val="2"/>
      </rPr>
      <t xml:space="preserve">Comentarios: </t>
    </r>
    <r>
      <rPr>
        <sz val="11"/>
        <color indexed="8"/>
        <rFont val="Gill Sans MT"/>
        <family val="2"/>
      </rPr>
      <t xml:space="preserve"> 
</t>
    </r>
  </si>
  <si>
    <r>
      <rPr>
        <b/>
        <sz val="11"/>
        <color rgb="FF000000"/>
        <rFont val="Gill Sans MT"/>
        <family val="2"/>
      </rPr>
      <t>2.1</t>
    </r>
    <r>
      <rPr>
        <sz val="11"/>
        <color rgb="FF000000"/>
        <rFont val="Gill Sans MT"/>
        <family val="2"/>
      </rPr>
      <t xml:space="preserve"> La Institución cuenta con un PDRC vigente, alineado a la normativa vigente -leyes, políticas y estrategias nacionales)- al Plan Nacional de Desarrollo (PND) y a los Planes Estratégicos Sectoriales Multianuales (PESEM), debidamente contextualizado a la realidad regional. </t>
    </r>
  </si>
  <si>
    <r>
      <rPr>
        <b/>
        <sz val="11"/>
        <color rgb="FF000000"/>
        <rFont val="Gill Sans MT"/>
        <family val="2"/>
      </rPr>
      <t>2.2</t>
    </r>
    <r>
      <rPr>
        <sz val="11"/>
        <color rgb="FF000000"/>
        <rFont val="Gill Sans MT"/>
        <family val="2"/>
      </rPr>
      <t xml:space="preserve"> La institución difunde y promueve el uso activo del PDRC como instrumento de gestión de referencia para la elaboración de Planes de Desarrollo Local Concertados (PDLC).</t>
    </r>
  </si>
  <si>
    <r>
      <rPr>
        <b/>
        <sz val="11"/>
        <color rgb="FF000000"/>
        <rFont val="Gill Sans MT"/>
        <family val="2"/>
      </rPr>
      <t>2.3</t>
    </r>
    <r>
      <rPr>
        <sz val="11"/>
        <color rgb="FF000000"/>
        <rFont val="Gill Sans MT"/>
        <family val="2"/>
      </rPr>
      <t xml:space="preserve"> La institución cuenta con un consejo de coordinación o instancia similar, encargada de emitir opinión sobre los PDRC, en el marco de Ley de Gobiernos Regionales (Ley N</t>
    </r>
    <r>
      <rPr>
        <vertAlign val="superscript"/>
        <sz val="11"/>
        <color rgb="FF000000"/>
        <rFont val="Gill Sans MT"/>
        <family val="2"/>
      </rPr>
      <t>o</t>
    </r>
    <r>
      <rPr>
        <sz val="11"/>
        <color rgb="FF000000"/>
        <rFont val="Gill Sans MT"/>
        <family val="2"/>
      </rPr>
      <t>.278767) y los lineamientos y directivas del CEPLAN.</t>
    </r>
  </si>
  <si>
    <r>
      <rPr>
        <b/>
        <sz val="11"/>
        <color theme="1"/>
        <rFont val="Gill Sans MT"/>
        <family val="2"/>
      </rPr>
      <t xml:space="preserve">3.1 </t>
    </r>
    <r>
      <rPr>
        <sz val="11"/>
        <color theme="1"/>
        <rFont val="Gill Sans MT"/>
        <family val="2"/>
      </rPr>
      <t xml:space="preserve">El PEI, o documento similar, ha sido elaborado de manera participativa con los integrantes de la institución e instancias involucradas, recogiendo sus opiniones. </t>
    </r>
  </si>
  <si>
    <r>
      <rPr>
        <b/>
        <sz val="11"/>
        <color rgb="FF000000"/>
        <rFont val="Gill Sans MT"/>
        <family val="2"/>
      </rPr>
      <t>3.2</t>
    </r>
    <r>
      <rPr>
        <sz val="11"/>
        <color rgb="FF000000"/>
        <rFont val="Gill Sans MT"/>
        <family val="2"/>
      </rPr>
      <t xml:space="preserve"> El PEI, o documento similar, responde a un análisis prospectivo, al análisis del entorno del sector o territorio y está articulado a las políticas y lineamientos institucionales*.
</t>
    </r>
    <r>
      <rPr>
        <b/>
        <i/>
        <sz val="11"/>
        <color rgb="FF000000"/>
        <rFont val="Gill Sans MT"/>
        <family val="2"/>
      </rPr>
      <t xml:space="preserve">
Nota aclaratoria</t>
    </r>
    <r>
      <rPr>
        <i/>
        <sz val="11"/>
        <color rgb="FF000000"/>
        <rFont val="Gill Sans MT"/>
        <family val="2"/>
      </rPr>
      <t xml:space="preserve">. </t>
    </r>
    <r>
      <rPr>
        <b/>
        <i/>
        <sz val="11"/>
        <color rgb="FF000000"/>
        <rFont val="Gill Sans MT"/>
        <family val="2"/>
      </rPr>
      <t>*</t>
    </r>
    <r>
      <rPr>
        <i/>
        <sz val="11"/>
        <color rgb="FF000000"/>
        <rFont val="Gill Sans MT"/>
        <family val="2"/>
      </rPr>
      <t>Pueden ser, según corresponda, los Planes Estratégicos Sectoriales Multianuales (PESEM) el Plan Nacional de Desarrollo, los PESEM y el Plan de Desarrollo Concertado (PDRC)</t>
    </r>
  </si>
  <si>
    <r>
      <rPr>
        <b/>
        <sz val="11"/>
        <color rgb="FF000000"/>
        <rFont val="Gill Sans MT"/>
        <family val="2"/>
      </rPr>
      <t>3.3</t>
    </r>
    <r>
      <rPr>
        <sz val="11"/>
        <color rgb="FF000000"/>
        <rFont val="Gill Sans MT"/>
        <family val="2"/>
      </rPr>
      <t xml:space="preserve"> El PEI, o documento similar, cumple con los contenidos mínimos establecidos en la guía para el planeamiento estratégico institucional establecida por el CEPLAN, o por la institución*, según corresponda.
</t>
    </r>
    <r>
      <rPr>
        <i/>
        <sz val="11"/>
        <color rgb="FF000000"/>
        <rFont val="Gill Sans MT"/>
        <family val="2"/>
      </rPr>
      <t xml:space="preserve">
</t>
    </r>
    <r>
      <rPr>
        <b/>
        <i/>
        <sz val="11"/>
        <color rgb="FF000000"/>
        <rFont val="Gill Sans MT"/>
        <family val="2"/>
      </rPr>
      <t>Nota aclaratoria</t>
    </r>
    <r>
      <rPr>
        <i/>
        <sz val="11"/>
        <color rgb="FF000000"/>
        <rFont val="Gill Sans MT"/>
        <family val="2"/>
      </rPr>
      <t>: *Los contenidos mínimos incluyen: declaración de política institucional, misión institucional, objetivos estratégicos institucionales con indicadores y ruta estratégica.</t>
    </r>
  </si>
  <si>
    <r>
      <rPr>
        <b/>
        <sz val="11"/>
        <color rgb="FF000000"/>
        <rFont val="Gill Sans MT"/>
        <family val="2"/>
      </rPr>
      <t>3.4</t>
    </r>
    <r>
      <rPr>
        <sz val="11"/>
        <color rgb="FF000000"/>
        <rFont val="Gill Sans MT"/>
        <family val="2"/>
      </rPr>
      <t xml:space="preserve"> El PEI, o documento similar ha sido formulado tomando en cuenta -según corresponda- los planes y programas de nivel superior conjuntamente con los órganos rectores, en las cuales participa la entidad.
</t>
    </r>
    <r>
      <rPr>
        <b/>
        <i/>
        <sz val="11"/>
        <color rgb="FF000000"/>
        <rFont val="Gill Sans MT"/>
        <family val="2"/>
      </rPr>
      <t>Nota Aclaratoria</t>
    </r>
    <r>
      <rPr>
        <i/>
        <sz val="11"/>
        <color rgb="FF000000"/>
        <rFont val="Gill Sans MT"/>
        <family val="2"/>
      </rPr>
      <t>: Pueden ser considerados el PESEM, los programas presupuestales, el PDRC u otros similares, según corresponda a la institución.</t>
    </r>
  </si>
  <si>
    <r>
      <rPr>
        <b/>
        <sz val="11"/>
        <color rgb="FF000000"/>
        <rFont val="Gill Sans MT"/>
        <family val="2"/>
      </rPr>
      <t>3.5</t>
    </r>
    <r>
      <rPr>
        <sz val="11"/>
        <color rgb="FF000000"/>
        <rFont val="Gill Sans MT"/>
        <family val="2"/>
      </rPr>
      <t xml:space="preserve"> El PEI, o documento similar, ha sido difundido y se encuentra disponible para todo el personal de la institución y de los actores involucrados.</t>
    </r>
  </si>
  <si>
    <r>
      <rPr>
        <b/>
        <sz val="11"/>
        <color theme="1"/>
        <rFont val="Gill Sans MT"/>
        <family val="2"/>
      </rPr>
      <t>3.6</t>
    </r>
    <r>
      <rPr>
        <sz val="11"/>
        <color theme="1"/>
        <rFont val="Gill Sans MT"/>
        <family val="2"/>
      </rPr>
      <t xml:space="preserve"> La institución realiza una revisión periódica al PEI o documento similar, lo actualiza y difunde, p</t>
    </r>
    <r>
      <rPr>
        <sz val="11"/>
        <color rgb="FF000000"/>
        <rFont val="Gill Sans MT"/>
        <family val="2"/>
      </rPr>
      <t>ara facilitar la toma de decisiones y la mejora continua.</t>
    </r>
  </si>
  <si>
    <r>
      <rPr>
        <b/>
        <sz val="11"/>
        <color rgb="FF000000"/>
        <rFont val="Gill Sans MT"/>
        <family val="2"/>
      </rPr>
      <t xml:space="preserve">4.1 </t>
    </r>
    <r>
      <rPr>
        <sz val="11"/>
        <color rgb="FF000000"/>
        <rFont val="Gill Sans MT"/>
        <family val="2"/>
      </rPr>
      <t xml:space="preserve">La institución cuenta con POI anuales o documento similar, aprobados, alineados al PEI, que orientan su accionar en el corto plazo, incluyendo metas </t>
    </r>
    <r>
      <rPr>
        <sz val="11"/>
        <color theme="1"/>
        <rFont val="Gill Sans MT"/>
        <family val="2"/>
      </rPr>
      <t xml:space="preserve">físicas articuladas </t>
    </r>
    <r>
      <rPr>
        <sz val="11"/>
        <color rgb="FF000000"/>
        <rFont val="Gill Sans MT"/>
        <family val="2"/>
      </rPr>
      <t>al presupuesto.</t>
    </r>
  </si>
  <si>
    <r>
      <rPr>
        <b/>
        <sz val="11"/>
        <color rgb="FF000000"/>
        <rFont val="Gill Sans MT"/>
        <family val="2"/>
      </rPr>
      <t>4.2</t>
    </r>
    <r>
      <rPr>
        <sz val="11"/>
        <color rgb="FF000000"/>
        <rFont val="Gill Sans MT"/>
        <family val="2"/>
      </rPr>
      <t xml:space="preserve"> La institución implementa activamente el POI, considerando la aplicación de los enfoques transversales de desarrollo.</t>
    </r>
  </si>
  <si>
    <r>
      <rPr>
        <b/>
        <sz val="11"/>
        <color indexed="8"/>
        <rFont val="Gill Sans MT"/>
        <family val="2"/>
      </rPr>
      <t xml:space="preserve">Comentarios: </t>
    </r>
    <r>
      <rPr>
        <sz val="11"/>
        <color indexed="8"/>
        <rFont val="Gill Sans MT"/>
        <family val="2"/>
      </rPr>
      <t xml:space="preserve"> 
</t>
    </r>
  </si>
  <si>
    <r>
      <rPr>
        <b/>
        <sz val="11"/>
        <color theme="1"/>
        <rFont val="Gill Sans MT"/>
        <family val="2"/>
      </rPr>
      <t xml:space="preserve">5.1 </t>
    </r>
    <r>
      <rPr>
        <sz val="11"/>
        <color theme="1"/>
        <rFont val="Gill Sans MT"/>
        <family val="2"/>
      </rPr>
      <t>Los programas y proyectos son formulados de manera participativa después de realizar un análisis causal del problema central identificado en la población objetivo, desarrollando una hipótesis de cambio, marco de resultados o similar.</t>
    </r>
  </si>
  <si>
    <r>
      <rPr>
        <b/>
        <sz val="11"/>
        <rFont val="Gill Sans MT"/>
        <family val="2"/>
      </rPr>
      <t>5.2</t>
    </r>
    <r>
      <rPr>
        <sz val="11"/>
        <rFont val="Gill Sans MT"/>
        <family val="2"/>
      </rPr>
      <t xml:space="preserve"> Los programas y proyectos han considerado para su formulación por lo menos los criterios de eficacia y eficiencia.
</t>
    </r>
    <r>
      <rPr>
        <b/>
        <i/>
        <sz val="11"/>
        <rFont val="Gill Sans MT"/>
        <family val="2"/>
      </rPr>
      <t xml:space="preserve">Nota aclaratoria: </t>
    </r>
    <r>
      <rPr>
        <i/>
        <sz val="11"/>
        <rFont val="Gill Sans MT"/>
        <family val="2"/>
      </rPr>
      <t xml:space="preserve">
-   Eficacia: descripción del cambio que se espera alcanzar. 
-   Eficiencia: análisis de los costos en relación a los objetivos y resultados a alcanzar.</t>
    </r>
  </si>
  <si>
    <r>
      <rPr>
        <b/>
        <sz val="11"/>
        <color theme="1"/>
        <rFont val="Gill Sans MT"/>
        <family val="2"/>
      </rPr>
      <t xml:space="preserve">5.3 </t>
    </r>
    <r>
      <rPr>
        <sz val="11"/>
        <color theme="1"/>
        <rFont val="Gill Sans MT"/>
        <family val="2"/>
      </rPr>
      <t xml:space="preserve">Los programas y proyectos describen su pertinencia, coherencia, viabilidad, impacto y sostenibilidad. </t>
    </r>
  </si>
  <si>
    <r>
      <rPr>
        <b/>
        <sz val="11"/>
        <color theme="1"/>
        <rFont val="Gill Sans MT"/>
        <family val="2"/>
      </rPr>
      <t>5.4</t>
    </r>
    <r>
      <rPr>
        <sz val="11"/>
        <color theme="1"/>
        <rFont val="Gill Sans MT"/>
        <family val="2"/>
      </rPr>
      <t xml:space="preserve"> El fin o propósito de cada uno de los programas y proyectos está alineado a un objetivo estratégico institucional.</t>
    </r>
  </si>
  <si>
    <r>
      <rPr>
        <b/>
        <sz val="11"/>
        <color theme="1"/>
        <rFont val="Gill Sans MT"/>
        <family val="2"/>
      </rPr>
      <t>5.5</t>
    </r>
    <r>
      <rPr>
        <sz val="11"/>
        <color theme="1"/>
        <rFont val="Gill Sans MT"/>
        <family val="2"/>
      </rPr>
      <t xml:space="preserve"> Los programas y proyectos cuentan con objetivos, metas y estrategias, articulados entre sí.</t>
    </r>
  </si>
  <si>
    <r>
      <rPr>
        <b/>
        <sz val="11"/>
        <color theme="1"/>
        <rFont val="Gill Sans MT"/>
        <family val="2"/>
      </rPr>
      <t>5.6</t>
    </r>
    <r>
      <rPr>
        <sz val="11"/>
        <color theme="1"/>
        <rFont val="Gill Sans MT"/>
        <family val="2"/>
      </rPr>
      <t xml:space="preserve"> Los programas y proyectos establecen las metas considerando los plazos y el presupuesto asignados, los cuales se cumplen según lo programado.</t>
    </r>
  </si>
  <si>
    <r>
      <rPr>
        <b/>
        <sz val="11"/>
        <color theme="1"/>
        <rFont val="Gill Sans MT"/>
        <family val="2"/>
      </rPr>
      <t>5.7</t>
    </r>
    <r>
      <rPr>
        <sz val="11"/>
        <color theme="1"/>
        <rFont val="Gill Sans MT"/>
        <family val="2"/>
      </rPr>
      <t xml:space="preserve"> Los programas y proyectos han sido formulados utilizando el modelo lógico, marco lógico, marco de resultados, u otras teorías de cambio.
</t>
    </r>
    <r>
      <rPr>
        <b/>
        <i/>
        <sz val="11"/>
        <color theme="1"/>
        <rFont val="Gill Sans MT"/>
        <family val="2"/>
      </rPr>
      <t xml:space="preserve">Nota aclaratoria: </t>
    </r>
    <r>
      <rPr>
        <i/>
        <sz val="11"/>
        <color theme="1"/>
        <rFont val="Gill Sans MT"/>
        <family val="2"/>
      </rPr>
      <t>Modelos lógicos / teorías de cambio: conjunto de relaciones de causa/efecto entre las acciones que se realizan y los resultados a alcanzar.</t>
    </r>
  </si>
  <si>
    <r>
      <rPr>
        <b/>
        <sz val="11"/>
        <color theme="1"/>
        <rFont val="Gill Sans MT"/>
        <family val="2"/>
      </rPr>
      <t xml:space="preserve">5.8 </t>
    </r>
    <r>
      <rPr>
        <sz val="11"/>
        <color theme="1"/>
        <rFont val="Gill Sans MT"/>
        <family val="2"/>
      </rPr>
      <t xml:space="preserve">La institución utiliza diversos enfoques en la formulación de los programas y proyectos. 
</t>
    </r>
    <r>
      <rPr>
        <b/>
        <i/>
        <sz val="11"/>
        <color theme="1"/>
        <rFont val="Gill Sans MT"/>
        <family val="2"/>
      </rPr>
      <t xml:space="preserve">Nota aclaratoria: </t>
    </r>
    <r>
      <rPr>
        <i/>
        <sz val="11"/>
        <color theme="1"/>
        <rFont val="Gill Sans MT"/>
        <family val="2"/>
      </rPr>
      <t xml:space="preserve">El programa y proyecto debe incluir por lo menos alguno de los siguientes enfoques transversales del desarrollo: género, derechos humanos, interculturalidad, generacional, medio ambiente, desarrollo sostenible u otro (Plan Nacional de Desarrollo “Visión del Perú al 2050”. </t>
    </r>
  </si>
  <si>
    <r>
      <rPr>
        <b/>
        <sz val="11"/>
        <color theme="1"/>
        <rFont val="Gill Sans MT"/>
        <family val="2"/>
      </rPr>
      <t>5.9</t>
    </r>
    <r>
      <rPr>
        <sz val="11"/>
        <color theme="1"/>
        <rFont val="Gill Sans MT"/>
        <family val="2"/>
      </rPr>
      <t xml:space="preserve"> La institución aplica guías o estándares nacionales o internacionales, para la elaboración de los indicadores pertinentes al contexto. </t>
    </r>
  </si>
  <si>
    <r>
      <rPr>
        <b/>
        <sz val="11"/>
        <color theme="1"/>
        <rFont val="Gill Sans MT"/>
        <family val="2"/>
      </rPr>
      <t>6.1</t>
    </r>
    <r>
      <rPr>
        <sz val="11"/>
        <color theme="1"/>
        <rFont val="Gill Sans MT"/>
        <family val="2"/>
      </rPr>
      <t xml:space="preserve"> En el POA o documentos similares se identifican los bienes y servicios, indicadores y sus metas.</t>
    </r>
  </si>
  <si>
    <r>
      <rPr>
        <b/>
        <sz val="11"/>
        <color theme="1"/>
        <rFont val="Gill Sans MT"/>
        <family val="2"/>
      </rPr>
      <t>6.2</t>
    </r>
    <r>
      <rPr>
        <sz val="11"/>
        <color theme="1"/>
        <rFont val="Gill Sans MT"/>
        <family val="2"/>
      </rPr>
      <t xml:space="preserve"> En el POA o documentos similares s se identifican y programan los procesos (actividades) necesarios para la producción de bienes y servicios, articulados a los procesos de adquisiciones y contrataciones institucionales.</t>
    </r>
  </si>
  <si>
    <r>
      <rPr>
        <b/>
        <sz val="11"/>
        <color theme="1"/>
        <rFont val="Gill Sans MT"/>
        <family val="2"/>
      </rPr>
      <t xml:space="preserve">6.3 </t>
    </r>
    <r>
      <rPr>
        <sz val="11"/>
        <color theme="1"/>
        <rFont val="Gill Sans MT"/>
        <family val="2"/>
      </rPr>
      <t>En el POA o documentos similares se identifican a las unidades responsables de la producción de cada uno de los bienes y servicios.</t>
    </r>
  </si>
  <si>
    <r>
      <rPr>
        <b/>
        <sz val="11"/>
        <color theme="1"/>
        <rFont val="Gill Sans MT"/>
        <family val="2"/>
      </rPr>
      <t>6.4</t>
    </r>
    <r>
      <rPr>
        <sz val="11"/>
        <color theme="1"/>
        <rFont val="Gill Sans MT"/>
        <family val="2"/>
      </rPr>
      <t xml:space="preserve"> El presupuesto incluido en el POA o documentos similares ha sido establecido en función a un costeo de actividades, metas programadas y contempla reservas en caso de contingencias.</t>
    </r>
  </si>
  <si>
    <r>
      <rPr>
        <b/>
        <sz val="11"/>
        <color theme="1"/>
        <rFont val="Gill Sans MT"/>
        <family val="2"/>
      </rPr>
      <t>6.5</t>
    </r>
    <r>
      <rPr>
        <sz val="11"/>
        <color theme="1"/>
        <rFont val="Gill Sans MT"/>
        <family val="2"/>
      </rPr>
      <t xml:space="preserve"> En los POAs o documentos similares se establecen el cronograma de implementación de actividades o procesos.</t>
    </r>
  </si>
  <si>
    <r>
      <rPr>
        <b/>
        <sz val="11"/>
        <color theme="1"/>
        <rFont val="Gill Sans MT"/>
        <family val="2"/>
      </rPr>
      <t>6.6</t>
    </r>
    <r>
      <rPr>
        <sz val="11"/>
        <color theme="1"/>
        <rFont val="Gill Sans MT"/>
        <family val="2"/>
      </rPr>
      <t>. Los POAs o documentos similares incluyen análisis e identificación de riesgos y planes de contingencia.</t>
    </r>
  </si>
  <si>
    <r>
      <rPr>
        <b/>
        <sz val="11"/>
        <color theme="1"/>
        <rFont val="Gill Sans MT"/>
        <family val="2"/>
      </rPr>
      <t>6.7</t>
    </r>
    <r>
      <rPr>
        <sz val="11"/>
        <color theme="1"/>
        <rFont val="Gill Sans MT"/>
        <family val="2"/>
      </rPr>
      <t xml:space="preserve"> La institución asegura el alineamiento entre los objetivos de los programas y proyectos y los recursos financieros requeridos, considerando el presupuesto multianual.</t>
    </r>
  </si>
  <si>
    <r>
      <rPr>
        <b/>
        <sz val="11"/>
        <color theme="1"/>
        <rFont val="Gill Sans MT"/>
        <family val="2"/>
      </rPr>
      <t>7.1</t>
    </r>
    <r>
      <rPr>
        <sz val="11"/>
        <color theme="1"/>
        <rFont val="Gill Sans MT"/>
        <family val="2"/>
      </rPr>
      <t xml:space="preserve"> La institución ubica el área de seguimiento en el nivel gerencial o de órgano de asesoría de la estructura organizacional, que lidera los procesos a su cargo, asegurando independencia, relevancia, y transparencia.</t>
    </r>
  </si>
  <si>
    <r>
      <rPr>
        <b/>
        <sz val="11"/>
        <color theme="1"/>
        <rFont val="Gill Sans MT"/>
        <family val="2"/>
      </rPr>
      <t>7.2</t>
    </r>
    <r>
      <rPr>
        <sz val="11"/>
        <color theme="1"/>
        <rFont val="Gill Sans MT"/>
        <family val="2"/>
      </rPr>
      <t xml:space="preserve"> La institución cuenta con políticas, lineamientos, normas técnicas y procedimientos -específicos de cumplimiento obligatorio y alineadas a la normativa emitida por el órgano rector-   para orientar los procesos de seguimiento.
</t>
    </r>
    <r>
      <rPr>
        <b/>
        <i/>
        <sz val="11"/>
        <color theme="1"/>
        <rFont val="Gill Sans MT"/>
        <family val="2"/>
      </rPr>
      <t xml:space="preserve">Nota aclaratoria: </t>
    </r>
    <r>
      <rPr>
        <i/>
        <sz val="11"/>
        <color theme="1"/>
        <rFont val="Gill Sans MT"/>
        <family val="2"/>
      </rPr>
      <t>Las normas técnicas deben proceder del órgano rector y pueden ser desarrolladas por la institución o tomadas y adaptadas de otras instituciones, debiendo estar alineadas a las políticas institucionales.</t>
    </r>
  </si>
  <si>
    <r>
      <rPr>
        <b/>
        <sz val="11"/>
        <color theme="1"/>
        <rFont val="Gill Sans MT"/>
        <family val="2"/>
      </rPr>
      <t>7.3</t>
    </r>
    <r>
      <rPr>
        <sz val="11"/>
        <color theme="1"/>
        <rFont val="Gill Sans MT"/>
        <family val="2"/>
      </rPr>
      <t xml:space="preserve"> El área de seguimiento cuenta con objetivos claramente definidos, que permiten asegurar la producción, socialización y difusión oportuna de la información. 
</t>
    </r>
    <r>
      <rPr>
        <b/>
        <i/>
        <sz val="11"/>
        <color theme="1"/>
        <rFont val="Gill Sans MT"/>
        <family val="2"/>
      </rPr>
      <t xml:space="preserve">
Nota aclaratoria:</t>
    </r>
    <r>
      <rPr>
        <sz val="11"/>
        <color theme="1"/>
        <rFont val="Gill Sans MT"/>
        <family val="2"/>
      </rPr>
      <t xml:space="preserve"> Se considera que los objetivos se encuentran claramente definidos cuando por lo menos son alcanzables y medibles para el periodo establecido.</t>
    </r>
  </si>
  <si>
    <r>
      <rPr>
        <b/>
        <sz val="11"/>
        <color theme="1"/>
        <rFont val="Gill Sans MT"/>
        <family val="2"/>
      </rPr>
      <t>7.4</t>
    </r>
    <r>
      <rPr>
        <sz val="11"/>
        <color theme="1"/>
        <rFont val="Gill Sans MT"/>
        <family val="2"/>
      </rPr>
      <t xml:space="preserve"> El área de seguimiento cuenta con recursos para alcanzar los objetivos establecidos. 
</t>
    </r>
    <r>
      <rPr>
        <b/>
        <i/>
        <sz val="11"/>
        <color theme="1"/>
        <rFont val="Gill Sans MT"/>
        <family val="2"/>
      </rPr>
      <t xml:space="preserve">
Nota aclaratoria:</t>
    </r>
    <r>
      <rPr>
        <sz val="11"/>
        <color theme="1"/>
        <rFont val="Gill Sans MT"/>
        <family val="2"/>
      </rPr>
      <t xml:space="preserve"> Son recursos: Presupuesto, Personal, Infraestructura y Equipamiento. Puede tomarse en cuenta la apreciación de los integrantes del ámbito para la determinación del cumplimiento del criterio. Para el caso del personal, considerar el tipo de contratación.</t>
    </r>
  </si>
  <si>
    <r>
      <rPr>
        <b/>
        <sz val="11"/>
        <color theme="1"/>
        <rFont val="Gill Sans MT"/>
        <family val="2"/>
      </rPr>
      <t>7.5</t>
    </r>
    <r>
      <rPr>
        <sz val="11"/>
        <color theme="1"/>
        <rFont val="Gill Sans MT"/>
        <family val="2"/>
      </rPr>
      <t xml:space="preserve"> El área de seguimiento o la institución tiene funciones relacionadas con el seguimiento de riesgos de los programas y proyectos que implementa. 
</t>
    </r>
    <r>
      <rPr>
        <b/>
        <i/>
        <sz val="11"/>
        <color theme="1"/>
        <rFont val="Gill Sans MT"/>
        <family val="2"/>
      </rPr>
      <t xml:space="preserve">
Nota aclaratoria:</t>
    </r>
    <r>
      <rPr>
        <sz val="11"/>
        <color theme="1"/>
        <rFont val="Gill Sans MT"/>
        <family val="2"/>
      </rPr>
      <t xml:space="preserve"> Riesgos son los cambios internos y externos a la institución y al programa y proyecto o los riesgos a nivel estratégico, operativo y del programa y proyecto.</t>
    </r>
  </si>
  <si>
    <r>
      <rPr>
        <b/>
        <sz val="11"/>
        <color theme="1"/>
        <rFont val="Gill Sans MT"/>
        <family val="2"/>
      </rPr>
      <t>7.6</t>
    </r>
    <r>
      <rPr>
        <sz val="11"/>
        <color theme="1"/>
        <rFont val="Gill Sans MT"/>
        <family val="2"/>
      </rPr>
      <t xml:space="preserve"> El área o la institución da seguimiento a la calidad del programa y proyecto, relacionada con la satisfacción del ciudadano/ usuario de los servicios. 
</t>
    </r>
    <r>
      <rPr>
        <b/>
        <i/>
        <sz val="11"/>
        <color theme="1"/>
        <rFont val="Gill Sans MT"/>
        <family val="2"/>
      </rPr>
      <t xml:space="preserve">
Nota aclaratoria:</t>
    </r>
    <r>
      <rPr>
        <sz val="11"/>
        <color theme="1"/>
        <rFont val="Gill Sans MT"/>
        <family val="2"/>
      </rPr>
      <t xml:space="preserve"> Por lo menos da seguimiento al cumplimiento de los criterios de la calidad del programa y proyecto.</t>
    </r>
  </si>
  <si>
    <r>
      <t xml:space="preserve">7.8 La institución establece los mecanismos internos para proveer la información al área de seguimiento.
</t>
    </r>
    <r>
      <rPr>
        <b/>
        <i/>
        <sz val="11"/>
        <color theme="1"/>
        <rFont val="Gill Sans MT"/>
        <family val="2"/>
      </rPr>
      <t xml:space="preserve">Nota aclaratoria: </t>
    </r>
    <r>
      <rPr>
        <i/>
        <sz val="11"/>
        <color theme="1"/>
        <rFont val="Gill Sans MT"/>
        <family val="2"/>
      </rPr>
      <t>Los mecanismos establecidos incluyen a todas las áreas de la institución y a los programas y proyectos.</t>
    </r>
  </si>
  <si>
    <r>
      <rPr>
        <b/>
        <sz val="11"/>
        <color theme="1"/>
        <rFont val="Gill Sans MT"/>
        <family val="2"/>
      </rPr>
      <t>7.9</t>
    </r>
    <r>
      <rPr>
        <sz val="11"/>
        <color theme="1"/>
        <rFont val="Gill Sans MT"/>
        <family val="2"/>
      </rPr>
      <t xml:space="preserve"> La institución elabora informes de cierre de los programas y proyectos, explicitando lecciones aprendidas, buenas prácticas, experiencias exitosas y recomendaciones.
</t>
    </r>
    <r>
      <rPr>
        <b/>
        <i/>
        <sz val="11"/>
        <color theme="1"/>
        <rFont val="Gill Sans MT"/>
        <family val="2"/>
      </rPr>
      <t xml:space="preserve">Nota aclaratoria: </t>
    </r>
    <r>
      <rPr>
        <i/>
        <sz val="11"/>
        <color theme="1"/>
        <rFont val="Gill Sans MT"/>
        <family val="2"/>
      </rPr>
      <t>Considerar que, para la elaboración del informe de cierre, la institución debe tener un área responsable y   deben participar las diferentes áreas involucradas en los programas y proyectos, según corresponda.</t>
    </r>
  </si>
  <si>
    <r>
      <rPr>
        <b/>
        <sz val="11"/>
        <color theme="1"/>
        <rFont val="Gill Sans MT"/>
        <family val="2"/>
      </rPr>
      <t>8.1</t>
    </r>
    <r>
      <rPr>
        <sz val="11"/>
        <color theme="1"/>
        <rFont val="Gill Sans MT"/>
        <family val="2"/>
      </rPr>
      <t xml:space="preserve"> La institución cuenta con un Plan de S&amp;E articulado al PEI o documento similar para medir el logro de los objetivos y metas establecidas.</t>
    </r>
  </si>
  <si>
    <r>
      <rPr>
        <b/>
        <sz val="11"/>
        <color theme="1"/>
        <rFont val="Gill Sans MT"/>
        <family val="2"/>
      </rPr>
      <t>8.2</t>
    </r>
    <r>
      <rPr>
        <sz val="11"/>
        <color theme="1"/>
        <rFont val="Gill Sans MT"/>
        <family val="2"/>
      </rPr>
      <t xml:space="preserve"> En el Plan de S&amp;E se establecen indicadores para todos los niveles de objetivos- de acuerdo a la guía elaborada por CEPLAN y son medidos periódicamente.</t>
    </r>
    <r>
      <rPr>
        <i/>
        <sz val="11"/>
        <color theme="1"/>
        <rFont val="Gill Sans MT"/>
        <family val="2"/>
      </rPr>
      <t xml:space="preserve"> 
</t>
    </r>
    <r>
      <rPr>
        <b/>
        <i/>
        <sz val="11"/>
        <color theme="1"/>
        <rFont val="Gill Sans MT"/>
        <family val="2"/>
      </rPr>
      <t>Nota Aclaratoria</t>
    </r>
    <r>
      <rPr>
        <i/>
        <sz val="11"/>
        <color theme="1"/>
        <rFont val="Gill Sans MT"/>
        <family val="2"/>
      </rPr>
      <t>: Los indicadores deben ser específicos, relevantes, medibles, realizables y temporales. Además, deben estar ubicados de acuerdo a la cadena de resultados (nivel de objetivos) correspondiente. En el caso de instituciones públicas, considerar los criterios establecidos por CEPLAN y en el caso de organizaciones no gubernamentales, los criterios institucionales y los que considere apropiados.</t>
    </r>
  </si>
  <si>
    <r>
      <rPr>
        <b/>
        <sz val="11"/>
        <color theme="1"/>
        <rFont val="Gill Sans MT"/>
        <family val="2"/>
      </rPr>
      <t>8.3</t>
    </r>
    <r>
      <rPr>
        <sz val="11"/>
        <color theme="1"/>
        <rFont val="Gill Sans MT"/>
        <family val="2"/>
      </rPr>
      <t xml:space="preserve"> Los indicadores del Plan de S&amp;E se describen en fichas técnicas que incluyen su definición, modo de cálculo, la frecuencia de recojo de información, fuentes y medios de verificación, su frecuencia de reporte y sus valores de línea de base.</t>
    </r>
  </si>
  <si>
    <r>
      <rPr>
        <b/>
        <sz val="11"/>
        <color theme="1"/>
        <rFont val="Gill Sans MT"/>
        <family val="2"/>
      </rPr>
      <t>8.4</t>
    </r>
    <r>
      <rPr>
        <sz val="11"/>
        <color theme="1"/>
        <rFont val="Gill Sans MT"/>
        <family val="2"/>
      </rPr>
      <t xml:space="preserve"> El Plan de S&amp;E describe las necesidades de información de los diferentes usuarios de la información y en él se establecen los responsables de proveer los datos e información requeridos.</t>
    </r>
  </si>
  <si>
    <r>
      <rPr>
        <b/>
        <sz val="11"/>
        <color theme="1"/>
        <rFont val="Gill Sans MT"/>
        <family val="2"/>
      </rPr>
      <t xml:space="preserve">8.5 </t>
    </r>
    <r>
      <rPr>
        <sz val="11"/>
        <color theme="1"/>
        <rFont val="Gill Sans MT"/>
        <family val="2"/>
      </rPr>
      <t>La institución elabora reportes de seguimiento sobre el avance en los objetivos del PEI o documento similar, incorporando recomendaciones.</t>
    </r>
  </si>
  <si>
    <r>
      <rPr>
        <b/>
        <sz val="11"/>
        <color theme="1"/>
        <rFont val="Gill Sans MT"/>
        <family val="2"/>
      </rPr>
      <t>8.6</t>
    </r>
    <r>
      <rPr>
        <sz val="11"/>
        <color theme="1"/>
        <rFont val="Gill Sans MT"/>
        <family val="2"/>
      </rPr>
      <t xml:space="preserve"> El Plan de S&amp;E del PEI incluye indicadores relacionados con los enfoques transversales utilizados.
</t>
    </r>
    <r>
      <rPr>
        <b/>
        <i/>
        <sz val="11"/>
        <color theme="1"/>
        <rFont val="Gill Sans MT"/>
        <family val="2"/>
      </rPr>
      <t>Nota aclaratoria</t>
    </r>
    <r>
      <rPr>
        <i/>
        <sz val="11"/>
        <color theme="1"/>
        <rFont val="Gill Sans MT"/>
        <family val="2"/>
      </rPr>
      <t>: enfoque de género, derechos humanos, interculturalidad, generacional, medio ambiente y desarrollo sostenible, entre otros.</t>
    </r>
  </si>
  <si>
    <r>
      <rPr>
        <b/>
        <sz val="11"/>
        <color theme="1"/>
        <rFont val="Gill Sans MT"/>
        <family val="2"/>
      </rPr>
      <t>8.7</t>
    </r>
    <r>
      <rPr>
        <sz val="11"/>
        <color theme="1"/>
        <rFont val="Gill Sans MT"/>
        <family val="2"/>
      </rPr>
      <t xml:space="preserve"> La institución realiza el seguimiento a la ejecución presupuestal</t>
    </r>
    <r>
      <rPr>
        <strike/>
        <sz val="11"/>
        <color rgb="FFFF0000"/>
        <rFont val="Gill Sans MT"/>
        <family val="2"/>
      </rPr>
      <t xml:space="preserve"> </t>
    </r>
    <r>
      <rPr>
        <sz val="11"/>
        <color theme="1"/>
        <rFont val="Gill Sans MT"/>
        <family val="2"/>
      </rPr>
      <t xml:space="preserve"> -a través del área de planificación y presupuesto- y proporciona información al área de seguimiento para realizar sus funciones</t>
    </r>
  </si>
  <si>
    <r>
      <rPr>
        <b/>
        <sz val="11"/>
        <color theme="1"/>
        <rFont val="Gill Sans MT"/>
        <family val="2"/>
      </rPr>
      <t xml:space="preserve">9.1 </t>
    </r>
    <r>
      <rPr>
        <sz val="11"/>
        <color theme="1"/>
        <rFont val="Gill Sans MT"/>
        <family val="2"/>
      </rPr>
      <t>Cada programa y proyecto cuenta con un Plan de S&amp;E para medir y verificar el logro de sus objetivos y metas.</t>
    </r>
  </si>
  <si>
    <r>
      <rPr>
        <b/>
        <sz val="11"/>
        <color rgb="FF000000"/>
        <rFont val="Gill Sans MT"/>
        <family val="2"/>
      </rPr>
      <t xml:space="preserve">9.2 </t>
    </r>
    <r>
      <rPr>
        <sz val="11"/>
        <color rgb="FF000000"/>
        <rFont val="Gill Sans MT"/>
        <family val="2"/>
      </rPr>
      <t xml:space="preserve">Los Planes de S&amp;E incluyen indicadores para todos los niveles de objetivos- los cuales cumplen con los lineamientos establecidos </t>
    </r>
    <r>
      <rPr>
        <sz val="11"/>
        <color theme="1"/>
        <rFont val="Gill Sans MT"/>
        <family val="2"/>
      </rPr>
      <t>por CEPLAN</t>
    </r>
    <r>
      <rPr>
        <sz val="11"/>
        <color rgb="FF000000"/>
        <rFont val="Gill Sans MT"/>
        <family val="2"/>
      </rPr>
      <t xml:space="preserve"> - y son medidos periódicamente. 
</t>
    </r>
    <r>
      <rPr>
        <b/>
        <i/>
        <sz val="11"/>
        <color theme="1"/>
        <rFont val="Gill Sans MT"/>
        <family val="2"/>
      </rPr>
      <t xml:space="preserve">Nota Aclaratoria: </t>
    </r>
    <r>
      <rPr>
        <i/>
        <sz val="11"/>
        <color theme="1"/>
        <rFont val="Gill Sans MT"/>
        <family val="2"/>
      </rPr>
      <t>Los indicadores deben ser específicos, relevantes, medibles, realizables y temporales. Además, deben estar ubicados de acuerdo con la cadena de resultados (nivel de objetivos) correspondiente. 
En el caso de instituciones públicas, considerar los criterios establecidos por CEPLAN y en el caso de organizaciones no gubernamentales, los criterios institucionales y los que considere apropiados.</t>
    </r>
  </si>
  <si>
    <r>
      <rPr>
        <b/>
        <sz val="11"/>
        <color theme="1"/>
        <rFont val="Gill Sans MT"/>
        <family val="2"/>
      </rPr>
      <t>9.3</t>
    </r>
    <r>
      <rPr>
        <sz val="11"/>
        <color theme="1"/>
        <rFont val="Gill Sans MT"/>
        <family val="2"/>
      </rPr>
      <t xml:space="preserve"> Los indicadores de los Planes de S&amp;E consideran la definición, su modo de cálculo, la frecuencia de recojo de información, fuentes de verificación, su frecuencia de reporte y sus valores de línea de base.</t>
    </r>
  </si>
  <si>
    <r>
      <rPr>
        <b/>
        <sz val="11"/>
        <color theme="1"/>
        <rFont val="Gill Sans MT"/>
        <family val="2"/>
      </rPr>
      <t>9.4</t>
    </r>
    <r>
      <rPr>
        <sz val="11"/>
        <color theme="1"/>
        <rFont val="Gill Sans MT"/>
        <family val="2"/>
      </rPr>
      <t xml:space="preserve"> Los Planes de S&amp;E describen las necesidades de información de los diferentes usuarios y en ellos se establecen los responsables de proveer los datos e información requeridos.</t>
    </r>
  </si>
  <si>
    <r>
      <rPr>
        <b/>
        <sz val="11"/>
        <color theme="1"/>
        <rFont val="Gill Sans MT"/>
        <family val="2"/>
      </rPr>
      <t>9.5</t>
    </r>
    <r>
      <rPr>
        <sz val="11"/>
        <color theme="1"/>
        <rFont val="Gill Sans MT"/>
        <family val="2"/>
      </rPr>
      <t xml:space="preserve"> Los Planes de S&amp;E incluyen indicadores en función a los enfoques transversales de desarrollo utilizados. 
</t>
    </r>
    <r>
      <rPr>
        <b/>
        <i/>
        <sz val="11"/>
        <color theme="1"/>
        <rFont val="Gill Sans MT"/>
        <family val="2"/>
      </rPr>
      <t>Nota aclaratoria:</t>
    </r>
    <r>
      <rPr>
        <sz val="11"/>
        <color theme="1"/>
        <rFont val="Gill Sans MT"/>
        <family val="2"/>
      </rPr>
      <t xml:space="preserve"> </t>
    </r>
    <r>
      <rPr>
        <i/>
        <sz val="11"/>
        <color theme="1"/>
        <rFont val="Gill Sans MT"/>
        <family val="2"/>
      </rPr>
      <t>Enfoques de género, derechos humanos, interculturalidad, generacional, medio ambiente y desarrollo sostenible, entre otros.</t>
    </r>
  </si>
  <si>
    <r>
      <rPr>
        <b/>
        <sz val="11"/>
        <color theme="1"/>
        <rFont val="Gill Sans MT"/>
        <family val="2"/>
      </rPr>
      <t>9.6</t>
    </r>
    <r>
      <rPr>
        <sz val="11"/>
        <color theme="1"/>
        <rFont val="Gill Sans MT"/>
        <family val="2"/>
      </rPr>
      <t xml:space="preserve"> La institución da seguimiento a la ejecución presupuestal de los programas y proyectos -a través del área de planificación y presupuesto- y proporciona información al área de seguimiento para realizar sus funciones.</t>
    </r>
  </si>
  <si>
    <r>
      <rPr>
        <b/>
        <sz val="11"/>
        <color theme="1"/>
        <rFont val="Gill Sans MT"/>
        <family val="2"/>
      </rPr>
      <t xml:space="preserve">9.7 </t>
    </r>
    <r>
      <rPr>
        <sz val="11"/>
        <color theme="1"/>
        <rFont val="Gill Sans MT"/>
        <family val="2"/>
      </rPr>
      <t>La institución elabora reportes de seguimiento sobre el avance de los procesos (actividades) y de los objetivos de cada programas y proyecto, incorporando recomendaciones y lecciones aprendidas, buenas prácticas o experiencias exitosas.</t>
    </r>
  </si>
  <si>
    <r>
      <rPr>
        <b/>
        <sz val="11"/>
        <color theme="1"/>
        <rFont val="Gill Sans MT"/>
        <family val="2"/>
      </rPr>
      <t>9.8</t>
    </r>
    <r>
      <rPr>
        <sz val="11"/>
        <color theme="1"/>
        <rFont val="Gill Sans MT"/>
        <family val="2"/>
      </rPr>
      <t xml:space="preserve"> La institución utiliza Tecnologías de Información y Comunicación (TIC) para el seguimiento.
</t>
    </r>
    <r>
      <rPr>
        <b/>
        <i/>
        <sz val="11"/>
        <color theme="1"/>
        <rFont val="Gill Sans MT"/>
        <family val="2"/>
      </rPr>
      <t xml:space="preserve">Nota aclaratoria: </t>
    </r>
    <r>
      <rPr>
        <i/>
        <sz val="11"/>
        <color theme="1"/>
        <rFont val="Gill Sans MT"/>
        <family val="2"/>
      </rPr>
      <t>Incluye las TIC para la recolección de datos, procesamiento y presentación de resultados, por ejemplo: 
- Informática: Sistemas informáticos, bases de datos u hojas de cálculo o programas de presentación.
- Telemática: Correo electrónico o audio conferencias o video conferencias o espacios web.</t>
    </r>
  </si>
  <si>
    <r>
      <rPr>
        <b/>
        <sz val="11"/>
        <color theme="1"/>
        <rFont val="Gill Sans MT"/>
        <family val="2"/>
      </rPr>
      <t>9.9</t>
    </r>
    <r>
      <rPr>
        <sz val="11"/>
        <color theme="1"/>
        <rFont val="Gill Sans MT"/>
        <family val="2"/>
      </rPr>
      <t xml:space="preserve"> Los planes de S&amp;E incorporan criterios de calidad de los programas y proyectos, la cual está referida a la satisfacción del ciudadano/ usuario de los servicios.</t>
    </r>
  </si>
  <si>
    <r>
      <rPr>
        <b/>
        <sz val="11"/>
        <color theme="1"/>
        <rFont val="Gill Sans MT"/>
        <family val="2"/>
      </rPr>
      <t>9.10</t>
    </r>
    <r>
      <rPr>
        <sz val="11"/>
        <color theme="1"/>
        <rFont val="Gill Sans MT"/>
        <family val="2"/>
      </rPr>
      <t xml:space="preserve"> Los planes de S&amp;E incorporan criterios de riesgos de los programas y proyectos.</t>
    </r>
  </si>
  <si>
    <r>
      <rPr>
        <b/>
        <sz val="11"/>
        <color theme="1"/>
        <rFont val="Gill Sans MT"/>
        <family val="2"/>
      </rPr>
      <t>10.1</t>
    </r>
    <r>
      <rPr>
        <sz val="11"/>
        <color theme="1"/>
        <rFont val="Gill Sans MT"/>
        <family val="2"/>
      </rPr>
      <t xml:space="preserve"> La institución cuenta con un sistema de información de seguimiento</t>
    </r>
    <r>
      <rPr>
        <u/>
        <sz val="11"/>
        <color rgb="FF008080"/>
        <rFont val="Gill Sans MT"/>
        <family val="2"/>
      </rPr>
      <t xml:space="preserve"> -</t>
    </r>
    <r>
      <rPr>
        <sz val="11"/>
        <color theme="1"/>
        <rFont val="Gill Sans MT"/>
        <family val="2"/>
      </rPr>
      <t xml:space="preserve"> y/o sistema de información de evaluación y/o del grupo meta- que incluye información interna y/o adquirida de fuentes externas.
</t>
    </r>
    <r>
      <rPr>
        <b/>
        <sz val="11"/>
        <color theme="1"/>
        <rFont val="Gill Sans MT"/>
        <family val="2"/>
      </rPr>
      <t xml:space="preserve">
</t>
    </r>
    <r>
      <rPr>
        <b/>
        <i/>
        <sz val="11"/>
        <color theme="1"/>
        <rFont val="Gill Sans MT"/>
        <family val="2"/>
      </rPr>
      <t>Nota aclaratoria:</t>
    </r>
    <r>
      <rPr>
        <i/>
        <sz val="11"/>
        <color theme="1"/>
        <rFont val="Gill Sans MT"/>
        <family val="2"/>
      </rPr>
      <t xml:space="preserve"> No es imprescindible que el sistema sea informático.</t>
    </r>
  </si>
  <si>
    <r>
      <rPr>
        <b/>
        <sz val="11"/>
        <color theme="1"/>
        <rFont val="Gill Sans MT"/>
        <family val="2"/>
      </rPr>
      <t>10.2</t>
    </r>
    <r>
      <rPr>
        <sz val="11"/>
        <color theme="1"/>
        <rFont val="Gill Sans MT"/>
        <family val="2"/>
      </rPr>
      <t xml:space="preserve"> El sistema provee la información oportunamente.
</t>
    </r>
    <r>
      <rPr>
        <b/>
        <i/>
        <sz val="11"/>
        <color theme="1"/>
        <rFont val="Gill Sans MT"/>
        <family val="2"/>
      </rPr>
      <t>Nota aclaratoria</t>
    </r>
    <r>
      <rPr>
        <i/>
        <sz val="11"/>
        <color theme="1"/>
        <rFont val="Gill Sans MT"/>
        <family val="2"/>
      </rPr>
      <t>: La información debe estar disponible en las fechas establecidas en el Plan de S&amp;E. No es imprescindible que el sistema sea informático</t>
    </r>
  </si>
  <si>
    <r>
      <rPr>
        <b/>
        <sz val="11"/>
        <color theme="1"/>
        <rFont val="Gill Sans MT"/>
        <family val="2"/>
      </rPr>
      <t>10.3</t>
    </r>
    <r>
      <rPr>
        <sz val="11"/>
        <color theme="1"/>
        <rFont val="Gill Sans MT"/>
        <family val="2"/>
      </rPr>
      <t xml:space="preserve"> La información provista por el sistema de información es accesible y está a disposición de los usuarios de la información.</t>
    </r>
  </si>
  <si>
    <r>
      <rPr>
        <b/>
        <sz val="11"/>
        <color theme="1"/>
        <rFont val="Gill Sans MT"/>
        <family val="2"/>
      </rPr>
      <t>10.4</t>
    </r>
    <r>
      <rPr>
        <sz val="11"/>
        <color theme="1"/>
        <rFont val="Gill Sans MT"/>
        <family val="2"/>
      </rPr>
      <t xml:space="preserve"> La institución evalúa el sistema de información periódicamente e incorpora mejoras.</t>
    </r>
  </si>
  <si>
    <r>
      <rPr>
        <b/>
        <sz val="11"/>
        <color theme="1"/>
        <rFont val="Gill Sans MT"/>
        <family val="2"/>
      </rPr>
      <t>10.5</t>
    </r>
    <r>
      <rPr>
        <sz val="11"/>
        <color theme="1"/>
        <rFont val="Gill Sans MT"/>
        <family val="2"/>
      </rPr>
      <t xml:space="preserve"> El sistema de información cuenta con recursos para garantizar su adecuado funcionamiento y cumplir sus objetivos.
</t>
    </r>
    <r>
      <rPr>
        <b/>
        <i/>
        <sz val="11"/>
        <color theme="1"/>
        <rFont val="Gill Sans MT"/>
        <family val="2"/>
      </rPr>
      <t xml:space="preserve">Nota aclaratoria. </t>
    </r>
    <r>
      <rPr>
        <i/>
        <sz val="11"/>
        <color theme="1"/>
        <rFont val="Gill Sans MT"/>
        <family val="2"/>
      </rPr>
      <t>Son recursos: presupuesto, personal, infraestructura y equipamiento. Puede tomarse en cuenta la apreciación de los integrantes del área para la determinación del cumplimiento del criterio. Para el caso del personal, considerar el tipo de contratación.</t>
    </r>
  </si>
  <si>
    <r>
      <rPr>
        <b/>
        <sz val="11"/>
        <color theme="1"/>
        <rFont val="Gill Sans MT"/>
        <family val="2"/>
      </rPr>
      <t>10.6</t>
    </r>
    <r>
      <rPr>
        <sz val="11"/>
        <color theme="1"/>
        <rFont val="Gill Sans MT"/>
        <family val="2"/>
      </rPr>
      <t xml:space="preserve"> El sistema de información se encuentra articulado con sistemas de información administrativos u otros sistemas relacionados, importantes para el buen desempeño de la institución.
</t>
    </r>
    <r>
      <rPr>
        <b/>
        <i/>
        <sz val="11"/>
        <color theme="1"/>
        <rFont val="Gill Sans MT"/>
        <family val="2"/>
      </rPr>
      <t xml:space="preserve">Nota aclaratoria: </t>
    </r>
    <r>
      <rPr>
        <i/>
        <sz val="11"/>
        <color theme="1"/>
        <rFont val="Gill Sans MT"/>
        <family val="2"/>
      </rPr>
      <t>Por ejemplo, con sistemas de información de otros programas y proyectos, o los sistemas presupuestales, o sistemas similares.</t>
    </r>
  </si>
  <si>
    <r>
      <rPr>
        <b/>
        <sz val="11"/>
        <color theme="1"/>
        <rFont val="Gill Sans MT"/>
        <family val="2"/>
      </rPr>
      <t>10.7</t>
    </r>
    <r>
      <rPr>
        <sz val="11"/>
        <color theme="1"/>
        <rFont val="Gill Sans MT"/>
        <family val="2"/>
      </rPr>
      <t xml:space="preserve"> La institución cuenta con un soporte informático para el sistema de información. Nota aclaratoria: El proceso de automatización debe ser gradual y culminar con sistemas automatizados de información</t>
    </r>
  </si>
  <si>
    <r>
      <rPr>
        <b/>
        <sz val="11"/>
        <color rgb="FF000000"/>
        <rFont val="Gill Sans MT"/>
        <family val="2"/>
      </rPr>
      <t>10.8</t>
    </r>
    <r>
      <rPr>
        <sz val="11"/>
        <color rgb="FF000000"/>
        <rFont val="Gill Sans MT"/>
        <family val="2"/>
      </rPr>
      <t xml:space="preserve"> La institución utiliza herramientas que permiten visualizar el avance de los procesos, las alertas y las recomendaciones.</t>
    </r>
  </si>
  <si>
    <r>
      <rPr>
        <b/>
        <sz val="11"/>
        <color rgb="FF000000"/>
        <rFont val="Gill Sans MT"/>
        <family val="2"/>
      </rPr>
      <t>10.9</t>
    </r>
    <r>
      <rPr>
        <sz val="11"/>
        <color rgb="FF000000"/>
        <rFont val="Gill Sans MT"/>
        <family val="2"/>
      </rPr>
      <t xml:space="preserve"> La institución utiliza tecnologías modernas de información y comunicación para el seguimiento del PEI.
</t>
    </r>
    <r>
      <rPr>
        <b/>
        <i/>
        <sz val="11"/>
        <color rgb="FF000000"/>
        <rFont val="Gill Sans MT"/>
        <family val="2"/>
      </rPr>
      <t>Nota aclaratoria</t>
    </r>
    <r>
      <rPr>
        <i/>
        <sz val="11"/>
        <color rgb="FF000000"/>
        <rFont val="Gill Sans MT"/>
        <family val="2"/>
      </rPr>
      <t>. Informática: Sistemas informáticos, bases de datos u hojas de cálculo o programas de presentación, correo electrónico, audio conferencias, vídeo conferencias o espacios Web.</t>
    </r>
  </si>
  <si>
    <r>
      <rPr>
        <b/>
        <sz val="11"/>
        <color theme="1"/>
        <rFont val="Gill Sans MT"/>
        <family val="2"/>
      </rPr>
      <t xml:space="preserve">11.1 </t>
    </r>
    <r>
      <rPr>
        <sz val="11"/>
        <color theme="1"/>
        <rFont val="Gill Sans MT"/>
        <family val="2"/>
      </rPr>
      <t>La institución ubica al área de evaluación en la estructura organizacional con objetivos y funciones en el más alto nivel de la estructura.</t>
    </r>
    <r>
      <rPr>
        <u/>
        <sz val="11"/>
        <color rgb="FF008080"/>
        <rFont val="Gill Sans MT"/>
        <family val="2"/>
      </rPr>
      <t xml:space="preserve"> </t>
    </r>
  </si>
  <si>
    <r>
      <rPr>
        <b/>
        <sz val="11"/>
        <color theme="1"/>
        <rFont val="Gill Sans MT"/>
        <family val="2"/>
      </rPr>
      <t>11.2</t>
    </r>
    <r>
      <rPr>
        <sz val="11"/>
        <color theme="1"/>
        <rFont val="Gill Sans MT"/>
        <family val="2"/>
      </rPr>
      <t xml:space="preserve"> La institución cuenta con políticas o lineamientos o normas técnicas o procedimientos, para la evaluación.
</t>
    </r>
    <r>
      <rPr>
        <b/>
        <i/>
        <sz val="11"/>
        <color theme="1"/>
        <rFont val="Gill Sans MT"/>
        <family val="2"/>
      </rPr>
      <t>Nota aclaratoria:</t>
    </r>
    <r>
      <rPr>
        <i/>
        <sz val="11"/>
        <color theme="1"/>
        <rFont val="Gill Sans MT"/>
        <family val="2"/>
      </rPr>
      <t xml:space="preserve"> Las normas técnicas pueden haber sido desarrolladas por la institución o tomadas y adaptadas de otras instituciones.</t>
    </r>
  </si>
  <si>
    <r>
      <rPr>
        <b/>
        <sz val="11"/>
        <color theme="1"/>
        <rFont val="Gill Sans MT"/>
        <family val="2"/>
      </rPr>
      <t>11.3</t>
    </r>
    <r>
      <rPr>
        <sz val="11"/>
        <color theme="1"/>
        <rFont val="Gill Sans MT"/>
        <family val="2"/>
      </rPr>
      <t xml:space="preserve"> El área de evaluación cuenta con recursos para alcanzar los objetivos establecidos.
</t>
    </r>
    <r>
      <rPr>
        <b/>
        <i/>
        <sz val="11"/>
        <color theme="1"/>
        <rFont val="Gill Sans MT"/>
        <family val="2"/>
      </rPr>
      <t>Nota aclaratoria:</t>
    </r>
    <r>
      <rPr>
        <i/>
        <sz val="11"/>
        <color theme="1"/>
        <rFont val="Gill Sans MT"/>
        <family val="2"/>
      </rPr>
      <t xml:space="preserve"> Se consideran recursos: presupuesto (de diversas fuentes públicas, de cooperación internacional, entre otras), personal (estable o eventual) en constante capacitación, infraestructura, logístico y equipamiento.</t>
    </r>
  </si>
  <si>
    <r>
      <rPr>
        <b/>
        <sz val="11"/>
        <color rgb="FF000000"/>
        <rFont val="Gill Sans MT"/>
        <family val="2"/>
      </rPr>
      <t>11.4</t>
    </r>
    <r>
      <rPr>
        <sz val="11"/>
        <color rgb="FF000000"/>
        <rFont val="Gill Sans MT"/>
        <family val="2"/>
      </rPr>
      <t xml:space="preserve"> El área de evaluación tiene funciones relacionadas con la evaluación de riesgos y de calidad de las políticas, programas y proyectos que implementa.
</t>
    </r>
    <r>
      <rPr>
        <b/>
        <i/>
        <sz val="11"/>
        <color rgb="FF000000"/>
        <rFont val="Gill Sans MT"/>
        <family val="2"/>
      </rPr>
      <t>Nota aclaratoria:</t>
    </r>
    <r>
      <rPr>
        <i/>
        <sz val="11"/>
        <color rgb="FF000000"/>
        <rFont val="Gill Sans MT"/>
        <family val="2"/>
      </rPr>
      <t xml:space="preserve"> Opcional a la naturaleza de la evaluación.
- Riesgos: evaluar los cambios internos y externos a la institución y al programa y proyecto o los riesgos a nivel estratégico, operativo y del programa y proyecto.
- Calidad: evaluar el cumplimiento de los criterios de calidad del programa y proyecto</t>
    </r>
  </si>
  <si>
    <r>
      <rPr>
        <b/>
        <sz val="11"/>
        <color theme="1"/>
        <rFont val="Gill Sans MT"/>
        <family val="2"/>
      </rPr>
      <t>12.1</t>
    </r>
    <r>
      <rPr>
        <sz val="11"/>
        <color theme="1"/>
        <rFont val="Gill Sans MT"/>
        <family val="2"/>
      </rPr>
      <t xml:space="preserve"> La institución planifica las evaluaciones de acuerdo con los estándares internacionales, nacionales o institucionales identificados.</t>
    </r>
  </si>
  <si>
    <r>
      <rPr>
        <b/>
        <sz val="11"/>
        <color theme="1"/>
        <rFont val="Gill Sans MT"/>
        <family val="2"/>
      </rPr>
      <t xml:space="preserve">12.2 </t>
    </r>
    <r>
      <rPr>
        <sz val="11"/>
        <color theme="1"/>
        <rFont val="Gill Sans MT"/>
        <family val="2"/>
      </rPr>
      <t>El área o la institución cuenta con un Plan de evaluaciones vigente que identifica el objeto de la evaluación, objetivos y usuarios de la evaluación.</t>
    </r>
  </si>
  <si>
    <r>
      <rPr>
        <b/>
        <sz val="11"/>
        <color rgb="FF000000"/>
        <rFont val="Gill Sans MT"/>
        <family val="2"/>
      </rPr>
      <t>12.3</t>
    </r>
    <r>
      <rPr>
        <sz val="11"/>
        <color rgb="FF000000"/>
        <rFont val="Gill Sans MT"/>
        <family val="2"/>
      </rPr>
      <t xml:space="preserve"> El área o la institución ha identificado los criterios de evaluación para ser considerados en los procesos evaluativos (criterios de evaluación de OECD, género, interculturalidad, derechos humanos, riesgos, calidad, otros). </t>
    </r>
  </si>
  <si>
    <r>
      <t xml:space="preserve">Comentarios: </t>
    </r>
    <r>
      <rPr>
        <sz val="11"/>
        <color indexed="8"/>
        <rFont val="Gill Sans MT"/>
        <family val="2"/>
      </rPr>
      <t xml:space="preserve"> 
</t>
    </r>
  </si>
  <si>
    <r>
      <rPr>
        <b/>
        <sz val="11"/>
        <color rgb="FF000000"/>
        <rFont val="Gill Sans MT"/>
        <family val="2"/>
      </rPr>
      <t xml:space="preserve">13.1 </t>
    </r>
    <r>
      <rPr>
        <sz val="11"/>
        <color rgb="FF000000"/>
        <rFont val="Gill Sans MT"/>
        <family val="2"/>
      </rPr>
      <t>La institución desarrolla notas conceptuales, o notas metodológicas de las evaluaciones planificadas, dependiendo del tipo de evaluaciones.</t>
    </r>
  </si>
  <si>
    <r>
      <rPr>
        <b/>
        <sz val="11"/>
        <color rgb="FF000000"/>
        <rFont val="Gill Sans MT"/>
        <family val="2"/>
      </rPr>
      <t>13.2</t>
    </r>
    <r>
      <rPr>
        <sz val="11"/>
        <color rgb="FF000000"/>
        <rFont val="Gill Sans MT"/>
        <family val="2"/>
      </rPr>
      <t xml:space="preserve"> La institución cuenta con pautas, normas técnicas, guías y criterios mínimos para el desarrollo del documento de Términos De Referencia (TDR).</t>
    </r>
  </si>
  <si>
    <r>
      <rPr>
        <b/>
        <sz val="11"/>
        <color rgb="FF000000"/>
        <rFont val="Gill Sans MT"/>
        <family val="2"/>
      </rPr>
      <t>13.3</t>
    </r>
    <r>
      <rPr>
        <sz val="11"/>
        <color rgb="FF000000"/>
        <rFont val="Gill Sans MT"/>
        <family val="2"/>
      </rPr>
      <t xml:space="preserve"> Las evaluaciones externas son realizadas cumpliendo las normas establecidas en la institución, debiendo ser independientes, intencionadas, éticas, de alta calidad, oportunas y útiles.
</t>
    </r>
    <r>
      <rPr>
        <b/>
        <sz val="11"/>
        <color rgb="FF000000"/>
        <rFont val="Gill Sans MT"/>
        <family val="2"/>
      </rPr>
      <t xml:space="preserve">
</t>
    </r>
    <r>
      <rPr>
        <b/>
        <i/>
        <sz val="11"/>
        <color rgb="FF000000"/>
        <rFont val="Gill Sans MT"/>
        <family val="2"/>
      </rPr>
      <t>Nota aclaratoria:</t>
    </r>
    <r>
      <rPr>
        <sz val="11"/>
        <color rgb="FF000000"/>
        <rFont val="Gill Sans MT"/>
        <family val="2"/>
      </rPr>
      <t xml:space="preserve"> </t>
    </r>
    <r>
      <rPr>
        <i/>
        <sz val="11"/>
        <color rgb="FF000000"/>
        <rFont val="Gill Sans MT"/>
        <family val="2"/>
      </rPr>
      <t>La independencia implica que el evaluador no debe pertenecer a la institución ni presentar conflictos de intereses.</t>
    </r>
  </si>
  <si>
    <r>
      <t>Plan de evaluaciones, Términos de Referencia (TDR) y contrato del evaluador externo</t>
    </r>
    <r>
      <rPr>
        <sz val="11"/>
        <color rgb="FFC00000"/>
        <rFont val="Gill Sans MT"/>
        <family val="2"/>
      </rPr>
      <t>.</t>
    </r>
  </si>
  <si>
    <r>
      <rPr>
        <b/>
        <sz val="11"/>
        <color rgb="FF000000"/>
        <rFont val="Gill Sans MT"/>
        <family val="2"/>
      </rPr>
      <t>13.4</t>
    </r>
    <r>
      <rPr>
        <sz val="11"/>
        <color rgb="FF000000"/>
        <rFont val="Gill Sans MT"/>
        <family val="2"/>
      </rPr>
      <t xml:space="preserve"> Todas las evaluaciones son presentadas en un documento (informe final) completo, organizados de manera lógica, claro y comprensible, el cual contiene hallazgos, conclusiones y recomendaciones. Dependiendo de la naturaleza de la evaluación y de los TDR, incluye un anexo* metodológico con las lecciones aprendidas, buenas prácticas y experiencias exitosas.
</t>
    </r>
    <r>
      <rPr>
        <b/>
        <i/>
        <sz val="11"/>
        <color rgb="FF000000"/>
        <rFont val="Gill Sans MT"/>
        <family val="2"/>
      </rPr>
      <t>Nota aclaratoria</t>
    </r>
    <r>
      <rPr>
        <i/>
        <sz val="11"/>
        <color rgb="FF000000"/>
        <rFont val="Gill Sans MT"/>
        <family val="2"/>
      </rPr>
      <t>: *Opcional</t>
    </r>
  </si>
  <si>
    <r>
      <rPr>
        <b/>
        <sz val="11"/>
        <color rgb="FF000000"/>
        <rFont val="Gill Sans MT"/>
        <family val="2"/>
      </rPr>
      <t>13.5</t>
    </r>
    <r>
      <rPr>
        <sz val="11"/>
        <color rgb="FF000000"/>
        <rFont val="Gill Sans MT"/>
        <family val="2"/>
      </rPr>
      <t xml:space="preserve"> La institución presenta los resultados de las evaluaciones a los actores involucrados y recibe retroalimentación.</t>
    </r>
  </si>
  <si>
    <r>
      <rPr>
        <b/>
        <sz val="11"/>
        <color rgb="FF000000"/>
        <rFont val="Gill Sans MT"/>
        <family val="2"/>
      </rPr>
      <t xml:space="preserve">13.6 </t>
    </r>
    <r>
      <rPr>
        <sz val="11"/>
        <color rgb="FF000000"/>
        <rFont val="Gill Sans MT"/>
        <family val="2"/>
      </rPr>
      <t xml:space="preserve">El área o la institución ha identificado y aplica el cumplimiento de criterios de calidad en los procesos evaluativos de las políticas, programas y proyectos. </t>
    </r>
  </si>
  <si>
    <r>
      <rPr>
        <b/>
        <sz val="11"/>
        <color rgb="FF000000"/>
        <rFont val="Gill Sans MT"/>
        <family val="2"/>
      </rPr>
      <t>14.1</t>
    </r>
    <r>
      <rPr>
        <sz val="11"/>
        <color rgb="FF000000"/>
        <rFont val="Gill Sans MT"/>
        <family val="2"/>
      </rPr>
      <t xml:space="preserve"> La institución ubica al área de gestión del conocimiento -a nivel de gerencia, sub gerencia o dirección, según corresponda*- que lidera los procesos pertinentes, integrados al sistema de S&amp;E, dentro de su estructura organizacional.
</t>
    </r>
    <r>
      <rPr>
        <b/>
        <i/>
        <sz val="11"/>
        <color rgb="FF000000"/>
        <rFont val="Gill Sans MT"/>
        <family val="2"/>
      </rPr>
      <t xml:space="preserve">Nota aclaratoria: </t>
    </r>
    <r>
      <rPr>
        <i/>
        <sz val="11"/>
        <color rgb="FF000000"/>
        <rFont val="Gill Sans MT"/>
        <family val="2"/>
      </rPr>
      <t>* Puede estar vinculado a la gestión de evidencias o a macroprocesos transversales del sistema de S&amp;E. Lo importante es que existe la función y se desarrolla. 
- Abarca la información eficiente y oportuna para la toma de decisiones.
- Considerada también como un proceso integrador del conjunto de</t>
    </r>
    <r>
      <rPr>
        <sz val="11"/>
        <color rgb="FF000000"/>
        <rFont val="Gill Sans MT"/>
        <family val="2"/>
      </rPr>
      <t xml:space="preserve"> </t>
    </r>
    <r>
      <rPr>
        <i/>
        <sz val="11"/>
        <color rgb="FF000000"/>
        <rFont val="Gill Sans MT"/>
        <family val="2"/>
      </rPr>
      <t>lecciones y aprendizajes y vinculados a los resultados, para una mejora continua.</t>
    </r>
  </si>
  <si>
    <r>
      <rPr>
        <b/>
        <sz val="11"/>
        <color rgb="FF000000"/>
        <rFont val="Gill Sans MT"/>
        <family val="2"/>
      </rPr>
      <t>14.2</t>
    </r>
    <r>
      <rPr>
        <sz val="11"/>
        <color rgb="FF000000"/>
        <rFont val="Gill Sans MT"/>
        <family val="2"/>
      </rPr>
      <t xml:space="preserve"> La institución cuenta con políticas, lineamientos, normas técnicas o procedimientos para llevar adelante la gestión del conocimiento, según corresponda a su naturaleza organizacional.</t>
    </r>
  </si>
  <si>
    <r>
      <t>Políticas, lineamientos, modelos, manuales de procesos/ procedimientos, protocolos o documentos similares -articulados a instrumentos de gestión de instancias pertinentes de nivel superior-</t>
    </r>
    <r>
      <rPr>
        <strike/>
        <sz val="11"/>
        <color rgb="FFFF0000"/>
        <rFont val="Gill Sans MT"/>
        <family val="2"/>
      </rPr>
      <t xml:space="preserve"> </t>
    </r>
    <r>
      <rPr>
        <sz val="11"/>
        <color rgb="FF000000"/>
        <rFont val="Gill Sans MT"/>
        <family val="2"/>
      </rPr>
      <t>que orientan el desarrollo de los procesos de gestión del conocimiento y el aprendizaje.
ROF, MOF o documento similar, que explicita las pautas para esta función.</t>
    </r>
  </si>
  <si>
    <r>
      <rPr>
        <b/>
        <sz val="11"/>
        <color rgb="FF000000"/>
        <rFont val="Gill Sans MT"/>
        <family val="2"/>
      </rPr>
      <t xml:space="preserve">15.1 </t>
    </r>
    <r>
      <rPr>
        <sz val="11"/>
        <color rgb="FF000000"/>
        <rFont val="Gill Sans MT"/>
        <family val="2"/>
      </rPr>
      <t xml:space="preserve">La institución </t>
    </r>
    <r>
      <rPr>
        <i/>
        <sz val="11"/>
        <color rgb="FF000000"/>
        <rFont val="Gill Sans MT"/>
        <family val="2"/>
      </rPr>
      <t xml:space="preserve">identifica sus recursos disponibles y </t>
    </r>
    <r>
      <rPr>
        <sz val="11"/>
        <color rgb="FF000000"/>
        <rFont val="Gill Sans MT"/>
        <family val="2"/>
      </rPr>
      <t>brechas de conocimiento, de manera participativa, en base a las cuales formula su PGC.</t>
    </r>
  </si>
  <si>
    <r>
      <rPr>
        <b/>
        <sz val="11"/>
        <color rgb="FF000000"/>
        <rFont val="Gill Sans MT"/>
        <family val="2"/>
      </rPr>
      <t>15.2</t>
    </r>
    <r>
      <rPr>
        <sz val="11"/>
        <color rgb="FF000000"/>
        <rFont val="Gill Sans MT"/>
        <family val="2"/>
      </rPr>
      <t xml:space="preserve"> La institución prioriza acciones para asegurar la </t>
    </r>
    <r>
      <rPr>
        <i/>
        <sz val="11"/>
        <color rgb="FF000000"/>
        <rFont val="Gill Sans MT"/>
        <family val="2"/>
      </rPr>
      <t>adquisición</t>
    </r>
    <r>
      <rPr>
        <sz val="11"/>
        <color rgb="FF000000"/>
        <rFont val="Gill Sans MT"/>
        <family val="2"/>
      </rPr>
      <t xml:space="preserve"> de los recursos de conocimiento priorizados - con énfasis en las experiencias de éxito- en respuesta a las brechas de conocimiento.</t>
    </r>
  </si>
  <si>
    <r>
      <rPr>
        <b/>
        <sz val="11"/>
        <color rgb="FF000000"/>
        <rFont val="Gill Sans MT"/>
        <family val="2"/>
      </rPr>
      <t>15.3</t>
    </r>
    <r>
      <rPr>
        <sz val="11"/>
        <color rgb="FF000000"/>
        <rFont val="Gill Sans MT"/>
        <family val="2"/>
      </rPr>
      <t xml:space="preserve"> La institución promueve estrategias de </t>
    </r>
    <r>
      <rPr>
        <i/>
        <sz val="11"/>
        <color rgb="FF000000"/>
        <rFont val="Gill Sans MT"/>
        <family val="2"/>
      </rPr>
      <t>desarrollo del conocimiento</t>
    </r>
    <r>
      <rPr>
        <sz val="11"/>
        <color rgb="FF000000"/>
        <rFont val="Gill Sans MT"/>
        <family val="2"/>
      </rPr>
      <t xml:space="preserve"> -espacios internos de intercambio, análisis y reflexión sobre experiencias, procesos resultados y lecciones aprendidas para mejorar la gestión para resultados de los programas y proyectos.</t>
    </r>
  </si>
  <si>
    <r>
      <rPr>
        <b/>
        <sz val="11"/>
        <color rgb="FF000000"/>
        <rFont val="Gill Sans MT"/>
        <family val="2"/>
      </rPr>
      <t>15.4</t>
    </r>
    <r>
      <rPr>
        <sz val="11"/>
        <color rgb="FF000000"/>
        <rFont val="Gill Sans MT"/>
        <family val="2"/>
      </rPr>
      <t xml:space="preserve"> La institución promueve la </t>
    </r>
    <r>
      <rPr>
        <i/>
        <sz val="11"/>
        <color rgb="FF000000"/>
        <rFont val="Gill Sans MT"/>
        <family val="2"/>
      </rPr>
      <t>sistematización</t>
    </r>
    <r>
      <rPr>
        <sz val="11"/>
        <color rgb="FF000000"/>
        <rFont val="Gill Sans MT"/>
        <family val="2"/>
      </rPr>
      <t xml:space="preserve"> de experiencias para identificar buenas prácticas y lecciones aprendidas relacionadas con la implementación de los planes, programas y proyectos.</t>
    </r>
  </si>
  <si>
    <r>
      <rPr>
        <b/>
        <sz val="11"/>
        <color rgb="FF000000"/>
        <rFont val="Gill Sans MT"/>
        <family val="2"/>
      </rPr>
      <t>15.5</t>
    </r>
    <r>
      <rPr>
        <sz val="11"/>
        <color rgb="FF000000"/>
        <rFont val="Gill Sans MT"/>
        <family val="2"/>
      </rPr>
      <t xml:space="preserve"> La institución lleva adelante procesos de </t>
    </r>
    <r>
      <rPr>
        <i/>
        <sz val="11"/>
        <color rgb="FF000000"/>
        <rFont val="Gill Sans MT"/>
        <family val="2"/>
      </rPr>
      <t>difusión y distribución</t>
    </r>
    <r>
      <rPr>
        <sz val="11"/>
        <color rgb="FF000000"/>
        <rFont val="Gill Sans MT"/>
        <family val="2"/>
      </rPr>
      <t xml:space="preserve"> del conocimiento -mensajes, medios, mecanismos e instrumentos- para mejorar los procesos y desempeños organizacionales.</t>
    </r>
  </si>
  <si>
    <r>
      <rPr>
        <b/>
        <sz val="11"/>
        <color rgb="FF000000"/>
        <rFont val="Gill Sans MT"/>
        <family val="2"/>
      </rPr>
      <t>15.6</t>
    </r>
    <r>
      <rPr>
        <sz val="11"/>
        <color rgb="FF000000"/>
        <rFont val="Gill Sans MT"/>
        <family val="2"/>
      </rPr>
      <t xml:space="preserve"> La institución cuenta con estrategias y medios de apoyo a la retención del conocimiento para </t>
    </r>
    <r>
      <rPr>
        <i/>
        <sz val="11"/>
        <color rgb="FF000000"/>
        <rFont val="Gill Sans MT"/>
        <family val="2"/>
      </rPr>
      <t>resguardar</t>
    </r>
    <r>
      <rPr>
        <sz val="11"/>
        <color rgb="FF000000"/>
        <rFont val="Gill Sans MT"/>
        <family val="2"/>
      </rPr>
      <t xml:space="preserve"> y preservar el conocimiento generado de manera interna y el conocimiento adquirido de fuentes externas.</t>
    </r>
  </si>
  <si>
    <r>
      <rPr>
        <b/>
        <sz val="11"/>
        <color rgb="FF000000"/>
        <rFont val="Gill Sans MT"/>
        <family val="2"/>
      </rPr>
      <t>16.1</t>
    </r>
    <r>
      <rPr>
        <sz val="11"/>
        <color rgb="FF000000"/>
        <rFont val="Gill Sans MT"/>
        <family val="2"/>
      </rPr>
      <t xml:space="preserve"> El PDP o documento similar incluye, de manera explícita, las necesidades y acciones de fortalecimiento de capacidades requeridas por las diferentes áreas/ funciones y -en particular- de las áreas/ funciones de seguimiento, evaluación y gestión del conocimiento.
</t>
    </r>
    <r>
      <rPr>
        <b/>
        <i/>
        <sz val="11"/>
        <color rgb="FF000000"/>
        <rFont val="Gill Sans MT"/>
        <family val="2"/>
      </rPr>
      <t>Nota aclaratoria</t>
    </r>
    <r>
      <rPr>
        <i/>
        <sz val="11"/>
        <color rgb="FF000000"/>
        <rFont val="Gill Sans MT"/>
        <family val="2"/>
      </rPr>
      <t>: En el caso de las instituciones públicas, las referencias se encuentran en la normativa de SERVIR, autoridad nacional que tiene como finalidad la gestión de las personas al servicio del Estado.</t>
    </r>
  </si>
  <si>
    <r>
      <rPr>
        <b/>
        <sz val="11"/>
        <color rgb="FF000000"/>
        <rFont val="Gill Sans MT"/>
        <family val="2"/>
      </rPr>
      <t>16.2</t>
    </r>
    <r>
      <rPr>
        <sz val="11"/>
        <color rgb="FF000000"/>
        <rFont val="Gill Sans MT"/>
        <family val="2"/>
      </rPr>
      <t xml:space="preserve"> La institución promueve la participación activa de las diferentes áreas-incluyendo a las áreas relacionadas con los procesos de S&amp;E en redes de conocimiento relevantes y pertinentes.</t>
    </r>
  </si>
  <si>
    <r>
      <rPr>
        <b/>
        <sz val="11"/>
        <color rgb="FF000000"/>
        <rFont val="Gill Sans MT"/>
        <family val="2"/>
      </rPr>
      <t>16.3</t>
    </r>
    <r>
      <rPr>
        <sz val="11"/>
        <color rgb="FF000000"/>
        <rFont val="Gill Sans MT"/>
        <family val="2"/>
      </rPr>
      <t xml:space="preserve"> La institución cuenta con fuentes de conocimiento identificados (repositorios digitales externos, expertos temáticos, etc.) y documentos de alta calidad, útiles para reducir las brechas de conocimiento y mejorar el desempeño organizacional.</t>
    </r>
  </si>
  <si>
    <r>
      <rPr>
        <b/>
        <sz val="11"/>
        <color rgb="FF000000"/>
        <rFont val="Gill Sans MT"/>
        <family val="2"/>
      </rPr>
      <t xml:space="preserve">17.1 </t>
    </r>
    <r>
      <rPr>
        <sz val="11"/>
        <color rgb="FF000000"/>
        <rFont val="Gill Sans MT"/>
        <family val="2"/>
      </rPr>
      <t xml:space="preserve">La institución implementa las recomendaciones derivadas de sus procesos de seguimiento y evaluación, a nivel de los planes, programas y proyectos. </t>
    </r>
  </si>
  <si>
    <r>
      <rPr>
        <b/>
        <sz val="11"/>
        <color rgb="FF000000"/>
        <rFont val="Gill Sans MT"/>
        <family val="2"/>
      </rPr>
      <t>17.2</t>
    </r>
    <r>
      <rPr>
        <sz val="11"/>
        <color rgb="FF000000"/>
        <rFont val="Gill Sans MT"/>
        <family val="2"/>
      </rPr>
      <t xml:space="preserve"> La institución motiva el uso de las fuentes y documentos </t>
    </r>
    <r>
      <rPr>
        <sz val="11"/>
        <color rgb="FF008080"/>
        <rFont val="Gill Sans MT"/>
        <family val="2"/>
      </rPr>
      <t>-</t>
    </r>
    <r>
      <rPr>
        <sz val="11"/>
        <color rgb="FF000000"/>
        <rFont val="Gill Sans MT"/>
        <family val="2"/>
      </rPr>
      <t>producidos internamente y los adquiridos de otras fuentes-, entre las personas y equipos encargados de los planes, programas y proyectos.</t>
    </r>
  </si>
  <si>
    <r>
      <rPr>
        <b/>
        <sz val="11"/>
        <color rgb="FF000000"/>
        <rFont val="Gill Sans MT"/>
        <family val="2"/>
      </rPr>
      <t xml:space="preserve">18.1 </t>
    </r>
    <r>
      <rPr>
        <sz val="11"/>
        <color rgb="FF000000"/>
        <rFont val="Gill Sans MT"/>
        <family val="2"/>
      </rPr>
      <t>La institución promueve la generación de iniciativas de mejora e innovación en los procesos relacionados con los planes, programas y proyectos, empleando evidencias registradas en las fuentes producidas o adquiridas,</t>
    </r>
  </si>
  <si>
    <r>
      <rPr>
        <b/>
        <sz val="11"/>
        <color rgb="FF000000"/>
        <rFont val="Gill Sans MT"/>
        <family val="2"/>
      </rPr>
      <t xml:space="preserve">18.2 </t>
    </r>
    <r>
      <rPr>
        <sz val="11"/>
        <color rgb="FF000000"/>
        <rFont val="Gill Sans MT"/>
        <family val="2"/>
      </rPr>
      <t>La institución evalúa periódicamente el nivel de significancia y la utilidad del conocimiento distribuido.</t>
    </r>
  </si>
  <si>
    <r>
      <rPr>
        <b/>
        <sz val="11"/>
        <color rgb="FF000000"/>
        <rFont val="Gill Sans MT"/>
        <family val="2"/>
      </rPr>
      <t>18.3</t>
    </r>
    <r>
      <rPr>
        <sz val="11"/>
        <color rgb="FF000000"/>
        <rFont val="Gill Sans MT"/>
        <family val="2"/>
      </rPr>
      <t xml:space="preserve"> La institución usa informaciones y evidencias obtenidas durante</t>
    </r>
    <r>
      <rPr>
        <u/>
        <sz val="11"/>
        <color rgb="FF008080"/>
        <rFont val="Gill Sans MT"/>
        <family val="2"/>
      </rPr>
      <t xml:space="preserve"> </t>
    </r>
    <r>
      <rPr>
        <sz val="11"/>
        <color rgb="FF000000"/>
        <rFont val="Gill Sans MT"/>
        <family val="2"/>
      </rPr>
      <t>sus procesos internos (seguimiento y evaluación de sus planes, programas y proyectos, así como de otras fuentes y experiencias relevantes.</t>
    </r>
  </si>
  <si>
    <r>
      <rPr>
        <b/>
        <sz val="11"/>
        <color theme="1"/>
        <rFont val="Gill Sans MT"/>
        <family val="2"/>
      </rPr>
      <t xml:space="preserve">19.1 </t>
    </r>
    <r>
      <rPr>
        <sz val="11"/>
        <color theme="1"/>
        <rFont val="Gill Sans MT"/>
        <family val="2"/>
      </rPr>
      <t>El código de ética, o documento similar, incluye principios, valores y conductas explícitos para todos los procesos de la planificación, recolección, procesamiento y resguardo de la información, elaboración del informe de seguimiento o evaluación y su difusión.</t>
    </r>
  </si>
  <si>
    <r>
      <rPr>
        <b/>
        <sz val="11"/>
        <color theme="1"/>
        <rFont val="Gill Sans MT"/>
        <family val="2"/>
      </rPr>
      <t>19.2</t>
    </r>
    <r>
      <rPr>
        <sz val="11"/>
        <color theme="1"/>
        <rFont val="Gill Sans MT"/>
        <family val="2"/>
      </rPr>
      <t xml:space="preserve"> El código de ética, o documento similar, contempla pautas específicas para el trabajo con poblaciones vulnerables (niños y niñas, personas víctimas de violencia, indígenas, personas con discapacidades, personas adultas mayores, entre otros)</t>
    </r>
  </si>
  <si>
    <r>
      <rPr>
        <b/>
        <sz val="11"/>
        <color theme="1"/>
        <rFont val="Gill Sans MT"/>
        <family val="2"/>
      </rPr>
      <t>19.3</t>
    </r>
    <r>
      <rPr>
        <sz val="11"/>
        <color theme="1"/>
        <rFont val="Gill Sans MT"/>
        <family val="2"/>
      </rPr>
      <t xml:space="preserve"> El código de ética, o documento similar, incluye procedimientos para el uso de fotografías, imágenes, audios o videos de las personas.</t>
    </r>
  </si>
  <si>
    <r>
      <rPr>
        <b/>
        <sz val="11"/>
        <color rgb="FF000000"/>
        <rFont val="Gill Sans MT"/>
        <family val="2"/>
      </rPr>
      <t>19.4</t>
    </r>
    <r>
      <rPr>
        <sz val="11"/>
        <color rgb="FF000000"/>
        <rFont val="Gill Sans MT"/>
        <family val="2"/>
      </rPr>
      <t xml:space="preserve"> El código de ética, o documento similar, considera el cumplimiento de la Ley de protección de datos personales- Ley N.º 29733- y su reglamento (DS N.º 003-2013-JUS) </t>
    </r>
  </si>
  <si>
    <r>
      <rPr>
        <b/>
        <sz val="11"/>
        <color rgb="FF000000"/>
        <rFont val="Gill Sans MT"/>
        <family val="2"/>
      </rPr>
      <t xml:space="preserve">20.1 </t>
    </r>
    <r>
      <rPr>
        <sz val="11"/>
        <color rgb="FF000000"/>
        <rFont val="Gill Sans MT"/>
        <family val="2"/>
      </rPr>
      <t>La institución instala e implementa un comité de ética encargado de atender casos relacionados con los procesos de S&amp;E</t>
    </r>
  </si>
  <si>
    <r>
      <rPr>
        <b/>
        <sz val="11"/>
        <color rgb="FF000000"/>
        <rFont val="Gill Sans MT"/>
        <family val="2"/>
      </rPr>
      <t>20.2</t>
    </r>
    <r>
      <rPr>
        <sz val="11"/>
        <color rgb="FF000000"/>
        <rFont val="Gill Sans MT"/>
        <family val="2"/>
      </rPr>
      <t xml:space="preserve"> El comité de ética revisa las actividades de S&amp;E de los programas y proyectos, empleando el código de ética de seguimiento y evaluación, o documento similar, para asegurar que cumplen con los principios éticos. </t>
    </r>
  </si>
  <si>
    <r>
      <rPr>
        <b/>
        <sz val="11"/>
        <color rgb="FF000000"/>
        <rFont val="Gill Sans MT"/>
        <family val="2"/>
      </rPr>
      <t xml:space="preserve">20.3 </t>
    </r>
    <r>
      <rPr>
        <sz val="11"/>
        <color rgb="FF000000"/>
        <rFont val="Gill Sans MT"/>
        <family val="2"/>
      </rPr>
      <t>El comité de ética emite opiniones y recomendaciones oportunas para la toma decisiones, en base a las conclusiones derivadas de sus procesos de revisión.</t>
    </r>
  </si>
  <si>
    <r>
      <t xml:space="preserve">BP03: La Institución cuenta con un Plan Estratégico Institucional (PEI), o documento similar, articulado a las políticas del Estado
</t>
    </r>
    <r>
      <rPr>
        <i/>
        <sz val="16"/>
        <rFont val="Gill Sans MT"/>
        <family val="2"/>
      </rPr>
      <t>Nota aclaratoria: El PEI de las instituciones del sector público debe seguir las normas del CEPLAN. En el caso de las instituciones privadas, depende de la norma institucional o de la fuente de cooperación.</t>
    </r>
  </si>
  <si>
    <r>
      <t xml:space="preserve">N° de criterios </t>
    </r>
    <r>
      <rPr>
        <b/>
        <u/>
        <sz val="10"/>
        <rFont val="Gill Sans MT"/>
        <family val="2"/>
      </rPr>
      <t>NO</t>
    </r>
    <r>
      <rPr>
        <sz val="10"/>
        <rFont val="Gill Sans MT"/>
        <family val="2"/>
      </rPr>
      <t xml:space="preserve"> aplicables a la institución</t>
    </r>
  </si>
  <si>
    <r>
      <t xml:space="preserve">N° de  criterios que </t>
    </r>
    <r>
      <rPr>
        <b/>
        <u/>
        <sz val="10"/>
        <rFont val="Gill Sans MT"/>
        <family val="2"/>
      </rPr>
      <t>SI</t>
    </r>
    <r>
      <rPr>
        <sz val="10"/>
        <rFont val="Gill Sans MT"/>
        <family val="2"/>
      </rPr>
      <t xml:space="preserve"> cumple la institución</t>
    </r>
  </si>
  <si>
    <r>
      <t xml:space="preserve">Puntaje máximo posible de la BP (A)
</t>
    </r>
    <r>
      <rPr>
        <i/>
        <sz val="10"/>
        <rFont val="Gill Sans MT"/>
        <family val="2"/>
      </rPr>
      <t>(solo criterios aplicables)</t>
    </r>
  </si>
  <si>
    <r>
      <t xml:space="preserve">N° de  criterios </t>
    </r>
    <r>
      <rPr>
        <b/>
        <u/>
        <sz val="10"/>
        <rFont val="Gill Sans MT"/>
        <family val="2"/>
      </rPr>
      <t>NO</t>
    </r>
    <r>
      <rPr>
        <sz val="10"/>
        <rFont val="Gill Sans MT"/>
        <family val="2"/>
      </rPr>
      <t xml:space="preserve"> aplicables a la institución</t>
    </r>
  </si>
  <si>
    <r>
      <rPr>
        <b/>
        <sz val="10"/>
        <color theme="1"/>
        <rFont val="Gill Sans MT"/>
        <family val="2"/>
      </rPr>
      <t>BP01:</t>
    </r>
    <r>
      <rPr>
        <sz val="10"/>
        <color theme="1"/>
        <rFont val="Gill Sans MT"/>
        <family val="2"/>
      </rPr>
      <t xml:space="preserve"> La institución cuenta con un área que realiza la función de planificación de planes, programas y proyectos, considerando criterios de calidad y de riesgos.</t>
    </r>
  </si>
  <si>
    <r>
      <rPr>
        <b/>
        <sz val="10"/>
        <color theme="1"/>
        <rFont val="Gill Sans MT"/>
        <family val="2"/>
      </rPr>
      <t>BP02:</t>
    </r>
    <r>
      <rPr>
        <sz val="10"/>
        <color theme="1"/>
        <rFont val="Gill Sans MT"/>
        <family val="2"/>
      </rPr>
      <t xml:space="preserve"> La institución formula y difunde el Plan de Desarrollo Concertado Regional Concertado (PDRC) o documento similar, según los lineamientos del ente rector.</t>
    </r>
  </si>
  <si>
    <r>
      <rPr>
        <b/>
        <sz val="10"/>
        <color theme="1"/>
        <rFont val="Gill Sans MT"/>
        <family val="2"/>
      </rPr>
      <t>BP03:</t>
    </r>
    <r>
      <rPr>
        <sz val="10"/>
        <color theme="1"/>
        <rFont val="Gill Sans MT"/>
        <family val="2"/>
      </rPr>
      <t xml:space="preserve"> La Institución cuenta con un Plan Estratégico Institucional (PEI), o documento similar, articulado a las políticas del Estado</t>
    </r>
  </si>
  <si>
    <r>
      <rPr>
        <b/>
        <sz val="10"/>
        <color theme="1"/>
        <rFont val="Gill Sans MT"/>
        <family val="2"/>
      </rPr>
      <t>BP04:</t>
    </r>
    <r>
      <rPr>
        <sz val="10"/>
        <color theme="1"/>
        <rFont val="Gill Sans MT"/>
        <family val="2"/>
      </rPr>
      <t xml:space="preserve"> La institución elabora e implementa un Plan Operativo Institucional (POI) u otro documento similar, articulado al PEI, las políticas y planes nacionales, u otros instrumentos de planificación para el logro de resultados.</t>
    </r>
  </si>
  <si>
    <r>
      <rPr>
        <b/>
        <sz val="10"/>
        <color theme="1"/>
        <rFont val="Gill Sans MT"/>
        <family val="2"/>
      </rPr>
      <t xml:space="preserve">BP05: </t>
    </r>
    <r>
      <rPr>
        <sz val="10"/>
        <color theme="1"/>
        <rFont val="Gill Sans MT"/>
        <family val="2"/>
      </rPr>
      <t>La institución formula e implementa Programas y Proyectos a partir del Plan Estratégico (PEI) o planes sectoriales o territoriales, documento similar, según la naturaleza de la institución.</t>
    </r>
  </si>
  <si>
    <r>
      <rPr>
        <b/>
        <sz val="10"/>
        <rFont val="Gill Sans MT"/>
        <family val="2"/>
      </rPr>
      <t xml:space="preserve">BP06: </t>
    </r>
    <r>
      <rPr>
        <sz val="10"/>
        <rFont val="Gill Sans MT"/>
        <family val="2"/>
      </rPr>
      <t>La institución elabora Planes de trabajo anuales o Plan Operativo Anual (POA) para cada programa y proyecto que implementa, los cuales están alineados al Plan Estratégico Institucional o documento similar y al presupuesto, según corresponda.</t>
    </r>
  </si>
  <si>
    <r>
      <rPr>
        <b/>
        <sz val="10"/>
        <color theme="1"/>
        <rFont val="Gill Sans MT"/>
        <family val="2"/>
      </rPr>
      <t xml:space="preserve">BP07: </t>
    </r>
    <r>
      <rPr>
        <sz val="10"/>
        <color theme="1"/>
        <rFont val="Gill Sans MT"/>
        <family val="2"/>
      </rPr>
      <t>La institución cuenta con un área que realiza la función de seguimiento aplicando criterios de calidad y riesgos en los planes, programas y proyectos</t>
    </r>
  </si>
  <si>
    <r>
      <rPr>
        <b/>
        <sz val="10"/>
        <color theme="1"/>
        <rFont val="Gill Sans MT"/>
        <family val="2"/>
      </rPr>
      <t xml:space="preserve">BP08: </t>
    </r>
    <r>
      <rPr>
        <sz val="10"/>
        <color theme="1"/>
        <rFont val="Gill Sans MT"/>
        <family val="2"/>
      </rPr>
      <t>La institución cuenta con un Plan de Seguimiento y Evaluación (S&amp;E) actualizado, del PEI o documentos similares y con indicadores para el seguimiento y evaluación, incorporando criterios de calidad (específico, medible, alcanzable), relevante, a tiempo/ oportuno) y riesgos.</t>
    </r>
  </si>
  <si>
    <r>
      <rPr>
        <b/>
        <sz val="10"/>
        <rFont val="Gill Sans MT"/>
        <family val="2"/>
      </rPr>
      <t xml:space="preserve">BP09: </t>
    </r>
    <r>
      <rPr>
        <sz val="10"/>
        <rFont val="Gill Sans MT"/>
        <family val="2"/>
      </rPr>
      <t>La institución diseña e implementa un Plan de S&amp;E de cada uno de los programas y proyectos, estableciendo en ellos, indicadores para el seguimiento y evaluación, incorporando criterios de calidad (específico, medible, alcanzable), relevante, a tiempo/ oportuno) y riesgos.</t>
    </r>
  </si>
  <si>
    <r>
      <rPr>
        <b/>
        <sz val="10"/>
        <color theme="1"/>
        <rFont val="Gill Sans MT"/>
        <family val="2"/>
      </rPr>
      <t xml:space="preserve">BP10: </t>
    </r>
    <r>
      <rPr>
        <sz val="10"/>
        <color theme="1"/>
        <rFont val="Gill Sans MT"/>
        <family val="2"/>
      </rPr>
      <t>La institución diseña e implementa un sistema de información en apoyo a la gestión y toma de decisiones.</t>
    </r>
  </si>
  <si>
    <r>
      <rPr>
        <b/>
        <sz val="10"/>
        <color theme="1"/>
        <rFont val="Gill Sans MT"/>
        <family val="2"/>
      </rPr>
      <t>BP11:</t>
    </r>
    <r>
      <rPr>
        <sz val="10"/>
        <color theme="1"/>
        <rFont val="Gill Sans MT"/>
        <family val="2"/>
      </rPr>
      <t xml:space="preserve"> La institución cuenta con un área que implementa la función de evaluación aplicando criterios de calidad de las evaluaciones de planes, programas y proyectos.</t>
    </r>
  </si>
  <si>
    <r>
      <rPr>
        <b/>
        <sz val="10"/>
        <color theme="1"/>
        <rFont val="Gill Sans MT"/>
        <family val="2"/>
      </rPr>
      <t>BP12:</t>
    </r>
    <r>
      <rPr>
        <sz val="10"/>
        <color theme="1"/>
        <rFont val="Gill Sans MT"/>
        <family val="2"/>
      </rPr>
      <t xml:space="preserve"> La institución planifica el desarrollo de evaluaciones, de acuerdo con los estándares internacionales, nacionales o institucionales, identificados. </t>
    </r>
  </si>
  <si>
    <r>
      <rPr>
        <b/>
        <sz val="10"/>
        <color theme="1"/>
        <rFont val="Gill Sans MT"/>
        <family val="2"/>
      </rPr>
      <t>BP13:</t>
    </r>
    <r>
      <rPr>
        <sz val="10"/>
        <color theme="1"/>
        <rFont val="Gill Sans MT"/>
        <family val="2"/>
      </rPr>
      <t xml:space="preserve"> La institución gestiona el desarrollo de evaluaciones de acuerdo con estándares pertinentes identificados por la institución, según su naturaleza.</t>
    </r>
  </si>
  <si>
    <r>
      <rPr>
        <b/>
        <sz val="10"/>
        <color theme="1"/>
        <rFont val="Gill Sans MT"/>
        <family val="2"/>
      </rPr>
      <t xml:space="preserve">BP14: </t>
    </r>
    <r>
      <rPr>
        <sz val="10"/>
        <color theme="1"/>
        <rFont val="Gill Sans MT"/>
        <family val="2"/>
      </rPr>
      <t>La institución cuenta con un área que realiza la función de gestión del conocimiento , desarrollando y aplicando políticas, normas y procedimientos pertinentes.</t>
    </r>
  </si>
  <si>
    <r>
      <rPr>
        <b/>
        <sz val="10"/>
        <rFont val="Gill Sans MT"/>
        <family val="2"/>
      </rPr>
      <t xml:space="preserve">BP15: </t>
    </r>
    <r>
      <rPr>
        <sz val="10"/>
        <rFont val="Gill Sans MT"/>
        <family val="2"/>
      </rPr>
      <t>La institución diseña e implementa un Plan de Gestión del Conocimiento (PGC) basado en sus políticas, normas o procedimientos, que aborda las etapas claves del ciclo de gestión del conocimiento, a partir de un análisis participativo de recursos y brechas de conocimiento.</t>
    </r>
  </si>
  <si>
    <r>
      <rPr>
        <b/>
        <sz val="10"/>
        <rFont val="Gill Sans MT"/>
        <family val="2"/>
      </rPr>
      <t>BP16:</t>
    </r>
    <r>
      <rPr>
        <sz val="10"/>
        <rFont val="Gill Sans MT"/>
        <family val="2"/>
      </rPr>
      <t xml:space="preserve"> La institución cuenta con un plan de desarrollo de la personas (PDP) o documento similar que incluye estrategias y acciones orientadas a reducir las brechas de conocimientos sobre seguimiento, evaluación y gestión del conocimiento.</t>
    </r>
  </si>
  <si>
    <r>
      <rPr>
        <b/>
        <sz val="10"/>
        <rFont val="Gill Sans MT"/>
        <family val="2"/>
      </rPr>
      <t>BP17:</t>
    </r>
    <r>
      <rPr>
        <sz val="10"/>
        <rFont val="Gill Sans MT"/>
        <family val="2"/>
      </rPr>
      <t xml:space="preserve"> La institución implementa activamente un sistema de gestión del conocimiento, -integrado al sistema de seguimiento, y evaluación- para obtener lecciones aprendidas y establecer mejores prácticas.</t>
    </r>
  </si>
  <si>
    <r>
      <rPr>
        <b/>
        <sz val="10"/>
        <color theme="1"/>
        <rFont val="Gill Sans MT"/>
        <family val="2"/>
      </rPr>
      <t xml:space="preserve">BP18: </t>
    </r>
    <r>
      <rPr>
        <sz val="10"/>
        <color theme="1"/>
        <rFont val="Gill Sans MT"/>
        <family val="2"/>
      </rPr>
      <t xml:space="preserve">La institución promueve el uso activo del conocimiento, para mejorar su desempeño. </t>
    </r>
  </si>
  <si>
    <r>
      <rPr>
        <b/>
        <sz val="10"/>
        <color theme="1"/>
        <rFont val="Gill Sans MT"/>
        <family val="2"/>
      </rPr>
      <t>BP19:</t>
    </r>
    <r>
      <rPr>
        <sz val="10"/>
        <color theme="1"/>
        <rFont val="Gill Sans MT"/>
        <family val="2"/>
      </rPr>
      <t xml:space="preserve"> La institución cuenta con un código de código de ética o documento similar que aplica para llevar adelante procesos transparentes de seguimiento, evaluación y uso de evidencias, respetando los derechos y la integridad de los participantes y grupos de interés relacionados.</t>
    </r>
  </si>
  <si>
    <r>
      <rPr>
        <b/>
        <sz val="10"/>
        <rFont val="Gill Sans MT"/>
        <family val="2"/>
      </rPr>
      <t>BP20:</t>
    </r>
    <r>
      <rPr>
        <sz val="10"/>
        <rFont val="Gill Sans MT"/>
        <family val="2"/>
      </rPr>
      <t xml:space="preserve"> La institución cuenta con un comité de ética activo, encargado de proteger los derechos y el bienestar de las personas participantes en las actividades de S&amp;E.</t>
    </r>
  </si>
  <si>
    <t>FUNCIÓN</t>
  </si>
  <si>
    <t>Tabla 1. Desempeño institucional</t>
  </si>
  <si>
    <t>Tabla 2. Desempeño institucional según funciones</t>
  </si>
  <si>
    <t>Tabla 3. Resultados por buenas prácticas</t>
  </si>
  <si>
    <t>Niveles de avance del desempeño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</si>
</sst>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5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sz val="8"/>
      <name val="Calibri"/>
      <family val="2"/>
      <scheme val="minor"/>
    </font>
    <font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1"/>
      <name val="Gill Sans MT"/>
      <family val="2"/>
    </font>
    <font>
      <b/>
      <sz val="11"/>
      <color theme="1"/>
      <name val="Gill Sans MT"/>
      <family val="2"/>
    </font>
    <font>
      <i/>
      <sz val="11"/>
      <color theme="1"/>
      <name val="Gill Sans MT"/>
      <family val="2"/>
    </font>
    <font>
      <sz val="7"/>
      <color theme="1"/>
      <name val="Gill Sans MT"/>
      <family val="2"/>
    </font>
    <font>
      <b/>
      <sz val="11"/>
      <color rgb="FF0070C0"/>
      <name val="Gill Sans MT"/>
      <family val="2"/>
    </font>
    <font>
      <sz val="10"/>
      <color theme="1"/>
      <name val="Gill Sans MT"/>
      <family val="2"/>
    </font>
    <font>
      <b/>
      <sz val="10"/>
      <color theme="1"/>
      <name val="Gill Sans MT"/>
      <family val="2"/>
    </font>
    <font>
      <b/>
      <sz val="12"/>
      <color theme="1"/>
      <name val="Gill Sans MT"/>
      <family val="2"/>
    </font>
    <font>
      <sz val="12"/>
      <color theme="1"/>
      <name val="Gill Sans MT"/>
      <family val="2"/>
    </font>
    <font>
      <b/>
      <sz val="20"/>
      <color theme="0"/>
      <name val="Gill Sans MT"/>
      <family val="2"/>
    </font>
    <font>
      <i/>
      <sz val="12"/>
      <name val="Gill Sans MT"/>
      <family val="2"/>
    </font>
    <font>
      <b/>
      <i/>
      <sz val="12"/>
      <name val="Gill Sans MT"/>
      <family val="2"/>
    </font>
    <font>
      <sz val="11"/>
      <color rgb="FFFF0000"/>
      <name val="Gill Sans MT"/>
      <family val="2"/>
    </font>
    <font>
      <b/>
      <sz val="11"/>
      <color rgb="FFFF0000"/>
      <name val="Gill Sans MT"/>
      <family val="2"/>
    </font>
    <font>
      <sz val="11"/>
      <color rgb="FF000000"/>
      <name val="Gill Sans MT"/>
      <family val="2"/>
    </font>
    <font>
      <b/>
      <sz val="11"/>
      <color rgb="FF000000"/>
      <name val="Gill Sans MT"/>
      <family val="2"/>
    </font>
    <font>
      <sz val="11"/>
      <color indexed="8"/>
      <name val="Gill Sans MT"/>
      <family val="2"/>
    </font>
    <font>
      <b/>
      <sz val="11"/>
      <color indexed="8"/>
      <name val="Gill Sans MT"/>
      <family val="2"/>
    </font>
    <font>
      <vertAlign val="superscript"/>
      <sz val="11"/>
      <color rgb="FF000000"/>
      <name val="Gill Sans MT"/>
      <family val="2"/>
    </font>
    <font>
      <b/>
      <sz val="11"/>
      <name val="Gill Sans MT"/>
      <family val="2"/>
    </font>
    <font>
      <i/>
      <sz val="11"/>
      <name val="Gill Sans MT"/>
      <family val="2"/>
    </font>
    <font>
      <b/>
      <i/>
      <sz val="11"/>
      <color rgb="FF000000"/>
      <name val="Gill Sans MT"/>
      <family val="2"/>
    </font>
    <font>
      <i/>
      <sz val="11"/>
      <color rgb="FF000000"/>
      <name val="Gill Sans MT"/>
      <family val="2"/>
    </font>
    <font>
      <sz val="11"/>
      <name val="Gill Sans MT"/>
      <family val="2"/>
    </font>
    <font>
      <b/>
      <i/>
      <sz val="11"/>
      <name val="Gill Sans MT"/>
      <family val="2"/>
    </font>
    <font>
      <b/>
      <i/>
      <sz val="11"/>
      <color theme="1"/>
      <name val="Gill Sans MT"/>
      <family val="2"/>
    </font>
    <font>
      <strike/>
      <sz val="11"/>
      <color rgb="FFFF0000"/>
      <name val="Gill Sans MT"/>
      <family val="2"/>
    </font>
    <font>
      <u/>
      <sz val="11"/>
      <color rgb="FF008080"/>
      <name val="Gill Sans MT"/>
      <family val="2"/>
    </font>
    <font>
      <sz val="11"/>
      <color rgb="FFC00000"/>
      <name val="Gill Sans MT"/>
      <family val="2"/>
    </font>
    <font>
      <sz val="11"/>
      <color rgb="FF008080"/>
      <name val="Gill Sans MT"/>
      <family val="2"/>
    </font>
    <font>
      <b/>
      <sz val="14"/>
      <color theme="1"/>
      <name val="Gill Sans MT"/>
      <family val="2"/>
    </font>
    <font>
      <b/>
      <sz val="16"/>
      <color theme="1"/>
      <name val="Gill Sans MT"/>
      <family val="2"/>
    </font>
    <font>
      <b/>
      <sz val="14"/>
      <color theme="0"/>
      <name val="Gill Sans MT"/>
      <family val="2"/>
    </font>
    <font>
      <b/>
      <sz val="18"/>
      <color theme="0"/>
      <name val="Gill Sans MT"/>
      <family val="2"/>
    </font>
    <font>
      <b/>
      <sz val="16"/>
      <name val="Gill Sans MT"/>
      <family val="2"/>
    </font>
    <font>
      <i/>
      <sz val="16"/>
      <name val="Gill Sans MT"/>
      <family val="2"/>
    </font>
    <font>
      <sz val="10"/>
      <name val="Gill Sans MT"/>
      <family val="2"/>
    </font>
    <font>
      <b/>
      <u/>
      <sz val="10"/>
      <name val="Gill Sans MT"/>
      <family val="2"/>
    </font>
    <font>
      <i/>
      <sz val="10"/>
      <name val="Gill Sans MT"/>
      <family val="2"/>
    </font>
    <font>
      <b/>
      <sz val="10"/>
      <name val="Gill Sans MT"/>
      <family val="2"/>
    </font>
    <font>
      <sz val="14"/>
      <name val="Gill Sans MT"/>
      <family val="2"/>
    </font>
    <font>
      <sz val="14"/>
      <color theme="1"/>
      <name val="Gill Sans MT"/>
      <family val="2"/>
    </font>
    <font>
      <b/>
      <sz val="14"/>
      <name val="Gill Sans MT"/>
      <family val="2"/>
    </font>
    <font>
      <b/>
      <sz val="24"/>
      <color theme="0"/>
      <name val="Gill Sans MT"/>
      <family val="2"/>
    </font>
    <font>
      <b/>
      <sz val="20"/>
      <color theme="1"/>
      <name val="Gill Sans MT"/>
      <family val="2"/>
    </font>
    <font>
      <b/>
      <sz val="12"/>
      <color rgb="FF002060"/>
      <name val="Gill Sans MT"/>
      <family val="2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mediumGray">
        <fgColor rgb="FFFF0000"/>
      </patternFill>
    </fill>
    <fill>
      <patternFill patternType="mediumGray">
        <fgColor rgb="FFFFC000"/>
      </patternFill>
    </fill>
    <fill>
      <patternFill patternType="mediumGray">
        <fgColor rgb="FF00B05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rgb="FF00B050"/>
      </patternFill>
    </fill>
  </fills>
  <borders count="5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medium">
        <color indexed="64"/>
      </left>
      <right style="thin">
        <color theme="0" tint="-0.14999847407452621"/>
      </right>
      <top style="medium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indexed="64"/>
      </right>
      <top style="medium">
        <color indexed="64"/>
      </top>
      <bottom style="thin">
        <color theme="0" tint="-0.14999847407452621"/>
      </bottom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indexed="64"/>
      </right>
      <top/>
      <bottom style="thin">
        <color theme="0" tint="-0.14999847407452621"/>
      </bottom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medium">
        <color indexed="64"/>
      </bottom>
      <diagonal/>
    </border>
    <border>
      <left style="thin">
        <color theme="0" tint="-0.1499984740745262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medium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medium">
        <color indexed="64"/>
      </right>
      <top/>
      <bottom style="thin">
        <color theme="0" tint="-0.149998474074526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0">
    <xf numFmtId="0" fontId="0" fillId="0" borderId="0" xfId="0"/>
    <xf numFmtId="0" fontId="0" fillId="2" borderId="0" xfId="0" applyFill="1"/>
    <xf numFmtId="0" fontId="3" fillId="2" borderId="0" xfId="0" applyFont="1" applyFill="1"/>
    <xf numFmtId="165" fontId="2" fillId="2" borderId="3" xfId="1" applyNumberFormat="1" applyFont="1" applyFill="1" applyBorder="1"/>
    <xf numFmtId="0" fontId="4" fillId="2" borderId="0" xfId="0" applyFont="1" applyFill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 wrapText="1"/>
    </xf>
    <xf numFmtId="165" fontId="2" fillId="2" borderId="42" xfId="1" applyNumberFormat="1" applyFont="1" applyFill="1" applyBorder="1"/>
    <xf numFmtId="0" fontId="8" fillId="3" borderId="43" xfId="0" applyFont="1" applyFill="1" applyBorder="1" applyAlignment="1">
      <alignment horizontal="center" vertical="center" wrapText="1"/>
    </xf>
    <xf numFmtId="0" fontId="8" fillId="3" borderId="44" xfId="0" applyFont="1" applyFill="1" applyBorder="1" applyAlignment="1">
      <alignment horizontal="center" vertical="center" wrapText="1"/>
    </xf>
    <xf numFmtId="0" fontId="8" fillId="3" borderId="45" xfId="0" applyFont="1" applyFill="1" applyBorder="1" applyAlignment="1">
      <alignment horizontal="center" vertical="center" wrapText="1"/>
    </xf>
    <xf numFmtId="165" fontId="2" fillId="2" borderId="47" xfId="1" applyNumberFormat="1" applyFont="1" applyFill="1" applyBorder="1"/>
    <xf numFmtId="165" fontId="2" fillId="2" borderId="49" xfId="1" applyNumberFormat="1" applyFont="1" applyFill="1" applyBorder="1"/>
    <xf numFmtId="165" fontId="2" fillId="2" borderId="50" xfId="1" applyNumberFormat="1" applyFont="1" applyFill="1" applyBorder="1"/>
    <xf numFmtId="0" fontId="8" fillId="2" borderId="46" xfId="0" applyFont="1" applyFill="1" applyBorder="1"/>
    <xf numFmtId="0" fontId="8" fillId="2" borderId="48" xfId="0" applyFont="1" applyFill="1" applyBorder="1"/>
    <xf numFmtId="0" fontId="8" fillId="2" borderId="51" xfId="0" applyFont="1" applyFill="1" applyBorder="1"/>
    <xf numFmtId="165" fontId="2" fillId="2" borderId="54" xfId="1" applyNumberFormat="1" applyFont="1" applyFill="1" applyBorder="1"/>
    <xf numFmtId="165" fontId="2" fillId="2" borderId="55" xfId="1" applyNumberFormat="1" applyFont="1" applyFill="1" applyBorder="1"/>
    <xf numFmtId="0" fontId="9" fillId="2" borderId="0" xfId="0" applyFont="1" applyFill="1"/>
    <xf numFmtId="0" fontId="8" fillId="13" borderId="51" xfId="0" applyFont="1" applyFill="1" applyBorder="1" applyAlignment="1">
      <alignment horizontal="left" vertical="center" wrapText="1"/>
    </xf>
    <xf numFmtId="0" fontId="8" fillId="13" borderId="52" xfId="0" applyFont="1" applyFill="1" applyBorder="1" applyAlignment="1">
      <alignment horizontal="left" vertical="center" wrapText="1"/>
    </xf>
    <xf numFmtId="0" fontId="8" fillId="13" borderId="53" xfId="0" applyFont="1" applyFill="1" applyBorder="1" applyAlignment="1">
      <alignment horizontal="left" vertical="center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2" fillId="0" borderId="0" xfId="0" applyFont="1" applyAlignment="1">
      <alignment vertical="top" wrapText="1"/>
    </xf>
    <xf numFmtId="0" fontId="10" fillId="0" borderId="0" xfId="0" applyFont="1" applyAlignment="1">
      <alignment horizontal="left" vertical="top" wrapText="1" indent="5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vertical="top" wrapText="1"/>
    </xf>
    <xf numFmtId="0" fontId="11" fillId="25" borderId="0" xfId="0" applyFont="1" applyFill="1" applyAlignment="1">
      <alignment vertical="top" wrapText="1"/>
    </xf>
    <xf numFmtId="0" fontId="10" fillId="0" borderId="0" xfId="0" applyFont="1" applyAlignment="1">
      <alignment vertical="top"/>
    </xf>
    <xf numFmtId="0" fontId="11" fillId="26" borderId="0" xfId="0" applyFont="1" applyFill="1" applyAlignment="1">
      <alignment vertical="top" wrapText="1"/>
    </xf>
    <xf numFmtId="0" fontId="11" fillId="20" borderId="0" xfId="0" applyFont="1" applyFill="1" applyAlignment="1">
      <alignment vertical="top" wrapText="1"/>
    </xf>
    <xf numFmtId="0" fontId="14" fillId="0" borderId="0" xfId="0" applyFont="1" applyAlignment="1">
      <alignment horizontal="left" vertical="top" wrapText="1" indent="5"/>
    </xf>
    <xf numFmtId="0" fontId="15" fillId="2" borderId="0" xfId="0" applyFont="1" applyFill="1"/>
    <xf numFmtId="0" fontId="10" fillId="2" borderId="0" xfId="0" applyFont="1" applyFill="1" applyAlignment="1">
      <alignment vertical="center"/>
    </xf>
    <xf numFmtId="164" fontId="10" fillId="2" borderId="0" xfId="0" applyNumberFormat="1" applyFont="1" applyFill="1" applyAlignment="1">
      <alignment horizontal="center" vertical="center" wrapText="1"/>
    </xf>
    <xf numFmtId="164" fontId="10" fillId="2" borderId="0" xfId="0" applyNumberFormat="1" applyFont="1" applyFill="1" applyAlignment="1">
      <alignment horizontal="center" vertical="top"/>
    </xf>
    <xf numFmtId="0" fontId="11" fillId="2" borderId="0" xfId="0" applyFont="1" applyFill="1" applyAlignment="1">
      <alignment horizontal="left" vertical="center" wrapText="1"/>
    </xf>
    <xf numFmtId="0" fontId="10" fillId="0" borderId="3" xfId="0" applyFont="1" applyBorder="1" applyAlignment="1" applyProtection="1">
      <alignment horizontal="left" vertical="top" wrapText="1"/>
      <protection locked="0"/>
    </xf>
    <xf numFmtId="14" fontId="10" fillId="2" borderId="3" xfId="0" applyNumberFormat="1" applyFont="1" applyFill="1" applyBorder="1" applyAlignment="1" applyProtection="1">
      <alignment horizontal="left" vertical="top" wrapText="1"/>
      <protection locked="0"/>
    </xf>
    <xf numFmtId="164" fontId="11" fillId="2" borderId="0" xfId="0" applyNumberFormat="1" applyFont="1" applyFill="1" applyAlignment="1">
      <alignment horizontal="center" vertical="top"/>
    </xf>
    <xf numFmtId="0" fontId="10" fillId="2" borderId="0" xfId="0" applyFont="1" applyFill="1"/>
    <xf numFmtId="164" fontId="10" fillId="2" borderId="0" xfId="0" applyNumberFormat="1" applyFont="1" applyFill="1" applyAlignment="1">
      <alignment horizontal="left" vertical="top"/>
    </xf>
    <xf numFmtId="0" fontId="22" fillId="2" borderId="0" xfId="0" applyFont="1" applyFill="1"/>
    <xf numFmtId="0" fontId="23" fillId="2" borderId="0" xfId="0" applyFont="1" applyFill="1"/>
    <xf numFmtId="0" fontId="11" fillId="11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11" borderId="11" xfId="0" applyFont="1" applyFill="1" applyBorder="1" applyAlignment="1">
      <alignment horizontal="center" vertical="center" wrapText="1"/>
    </xf>
    <xf numFmtId="164" fontId="10" fillId="6" borderId="3" xfId="0" applyNumberFormat="1" applyFont="1" applyFill="1" applyBorder="1" applyAlignment="1">
      <alignment horizontal="center" vertical="top" wrapText="1"/>
    </xf>
    <xf numFmtId="164" fontId="10" fillId="5" borderId="3" xfId="0" applyNumberFormat="1" applyFont="1" applyFill="1" applyBorder="1" applyAlignment="1">
      <alignment horizontal="left" vertical="top" wrapText="1"/>
    </xf>
    <xf numFmtId="164" fontId="10" fillId="2" borderId="3" xfId="0" applyNumberFormat="1" applyFont="1" applyFill="1" applyBorder="1" applyAlignment="1">
      <alignment vertical="top"/>
    </xf>
    <xf numFmtId="164" fontId="10" fillId="18" borderId="3" xfId="0" applyNumberFormat="1" applyFont="1" applyFill="1" applyBorder="1" applyAlignment="1">
      <alignment vertical="top"/>
    </xf>
    <xf numFmtId="0" fontId="24" fillId="12" borderId="13" xfId="0" applyFont="1" applyFill="1" applyBorder="1" applyAlignment="1">
      <alignment horizontal="left" vertical="top" wrapText="1"/>
    </xf>
    <xf numFmtId="0" fontId="24" fillId="12" borderId="3" xfId="0" applyFont="1" applyFill="1" applyBorder="1" applyAlignment="1">
      <alignment horizontal="left" vertical="top" wrapText="1"/>
    </xf>
    <xf numFmtId="1" fontId="11" fillId="2" borderId="3" xfId="0" applyNumberFormat="1" applyFont="1" applyFill="1" applyBorder="1" applyAlignment="1" applyProtection="1">
      <alignment horizontal="center" vertical="top"/>
      <protection locked="0"/>
    </xf>
    <xf numFmtId="1" fontId="11" fillId="0" borderId="3" xfId="0" applyNumberFormat="1" applyFont="1" applyBorder="1" applyAlignment="1" applyProtection="1">
      <alignment horizontal="center" vertical="top"/>
      <protection locked="0"/>
    </xf>
    <xf numFmtId="164" fontId="22" fillId="15" borderId="3" xfId="0" applyNumberFormat="1" applyFont="1" applyFill="1" applyBorder="1" applyAlignment="1">
      <alignment horizontal="center" vertical="top"/>
    </xf>
    <xf numFmtId="164" fontId="10" fillId="2" borderId="3" xfId="0" applyNumberFormat="1" applyFont="1" applyFill="1" applyBorder="1" applyAlignment="1">
      <alignment horizontal="center" vertical="top"/>
    </xf>
    <xf numFmtId="0" fontId="10" fillId="5" borderId="13" xfId="0" applyFont="1" applyFill="1" applyBorder="1" applyAlignment="1">
      <alignment horizontal="left" vertical="top" wrapText="1"/>
    </xf>
    <xf numFmtId="10" fontId="10" fillId="2" borderId="3" xfId="1" applyNumberFormat="1" applyFont="1" applyFill="1" applyBorder="1" applyAlignment="1" applyProtection="1">
      <alignment vertical="top"/>
    </xf>
    <xf numFmtId="0" fontId="24" fillId="2" borderId="13" xfId="0" applyFont="1" applyFill="1" applyBorder="1" applyAlignment="1">
      <alignment horizontal="left" vertical="top" wrapText="1"/>
    </xf>
    <xf numFmtId="0" fontId="24" fillId="2" borderId="3" xfId="0" applyFont="1" applyFill="1" applyBorder="1" applyAlignment="1">
      <alignment horizontal="left" vertical="top" wrapText="1"/>
    </xf>
    <xf numFmtId="0" fontId="26" fillId="2" borderId="3" xfId="0" applyFont="1" applyFill="1" applyBorder="1" applyAlignment="1" applyProtection="1">
      <alignment vertical="top" wrapText="1"/>
      <protection locked="0"/>
    </xf>
    <xf numFmtId="0" fontId="10" fillId="2" borderId="0" xfId="0" applyFont="1" applyFill="1" applyAlignment="1">
      <alignment horizontal="left" vertical="top"/>
    </xf>
    <xf numFmtId="0" fontId="22" fillId="2" borderId="0" xfId="0" applyFont="1" applyFill="1" applyAlignment="1">
      <alignment horizontal="left" vertical="top"/>
    </xf>
    <xf numFmtId="0" fontId="26" fillId="2" borderId="0" xfId="0" applyFont="1" applyFill="1" applyAlignment="1" applyProtection="1">
      <alignment horizontal="left" vertical="top" wrapText="1"/>
      <protection locked="0"/>
    </xf>
    <xf numFmtId="1" fontId="11" fillId="2" borderId="13" xfId="0" applyNumberFormat="1" applyFont="1" applyFill="1" applyBorder="1" applyAlignment="1" applyProtection="1">
      <alignment horizontal="center" vertical="top"/>
      <protection locked="0"/>
    </xf>
    <xf numFmtId="164" fontId="10" fillId="15" borderId="3" xfId="0" applyNumberFormat="1" applyFont="1" applyFill="1" applyBorder="1" applyAlignment="1">
      <alignment horizontal="center" vertical="top"/>
    </xf>
    <xf numFmtId="0" fontId="10" fillId="5" borderId="3" xfId="0" applyFont="1" applyFill="1" applyBorder="1" applyAlignment="1">
      <alignment horizontal="left" vertical="top" wrapText="1"/>
    </xf>
    <xf numFmtId="0" fontId="10" fillId="0" borderId="13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24" fillId="0" borderId="13" xfId="0" applyFont="1" applyBorder="1" applyAlignment="1">
      <alignment vertical="top" wrapText="1"/>
    </xf>
    <xf numFmtId="10" fontId="10" fillId="2" borderId="0" xfId="1" applyNumberFormat="1" applyFont="1" applyFill="1" applyBorder="1" applyAlignment="1" applyProtection="1">
      <alignment vertical="top"/>
    </xf>
    <xf numFmtId="164" fontId="11" fillId="11" borderId="3" xfId="0" applyNumberFormat="1" applyFont="1" applyFill="1" applyBorder="1" applyAlignment="1">
      <alignment horizontal="center" vertical="center" wrapText="1"/>
    </xf>
    <xf numFmtId="164" fontId="11" fillId="11" borderId="14" xfId="0" applyNumberFormat="1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33" fillId="2" borderId="13" xfId="0" applyFont="1" applyFill="1" applyBorder="1" applyAlignment="1">
      <alignment horizontal="left" vertical="top" wrapText="1"/>
    </xf>
    <xf numFmtId="0" fontId="33" fillId="2" borderId="3" xfId="0" applyFont="1" applyFill="1" applyBorder="1" applyAlignment="1">
      <alignment horizontal="left" vertical="top" wrapText="1"/>
    </xf>
    <xf numFmtId="0" fontId="10" fillId="2" borderId="13" xfId="0" applyFont="1" applyFill="1" applyBorder="1" applyAlignment="1">
      <alignment horizontal="left" vertical="top" wrapText="1"/>
    </xf>
    <xf numFmtId="0" fontId="10" fillId="2" borderId="3" xfId="0" applyFont="1" applyFill="1" applyBorder="1" applyAlignment="1">
      <alignment horizontal="left" vertical="top" wrapText="1"/>
    </xf>
    <xf numFmtId="0" fontId="10" fillId="0" borderId="16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 wrapText="1"/>
    </xf>
    <xf numFmtId="164" fontId="10" fillId="0" borderId="3" xfId="0" applyNumberFormat="1" applyFont="1" applyBorder="1" applyAlignment="1">
      <alignment vertical="top"/>
    </xf>
    <xf numFmtId="0" fontId="10" fillId="0" borderId="22" xfId="0" applyFont="1" applyBorder="1" applyAlignment="1">
      <alignment vertical="top" wrapText="1"/>
    </xf>
    <xf numFmtId="0" fontId="10" fillId="0" borderId="14" xfId="0" applyFont="1" applyBorder="1" applyAlignment="1">
      <alignment vertical="top" wrapText="1"/>
    </xf>
    <xf numFmtId="0" fontId="24" fillId="0" borderId="13" xfId="0" applyFont="1" applyBorder="1" applyAlignment="1">
      <alignment horizontal="left" vertical="top" wrapText="1"/>
    </xf>
    <xf numFmtId="0" fontId="24" fillId="0" borderId="3" xfId="0" applyFont="1" applyBorder="1" applyAlignment="1">
      <alignment horizontal="left" vertical="top" wrapText="1"/>
    </xf>
    <xf numFmtId="10" fontId="10" fillId="0" borderId="0" xfId="1" applyNumberFormat="1" applyFont="1" applyFill="1" applyBorder="1" applyAlignment="1" applyProtection="1">
      <alignment vertical="top"/>
    </xf>
    <xf numFmtId="0" fontId="24" fillId="0" borderId="3" xfId="0" applyFont="1" applyBorder="1" applyAlignment="1">
      <alignment vertical="top" wrapText="1"/>
    </xf>
    <xf numFmtId="14" fontId="10" fillId="0" borderId="3" xfId="0" applyNumberFormat="1" applyFont="1" applyBorder="1" applyAlignment="1" applyProtection="1">
      <alignment horizontal="left" vertical="top" wrapText="1"/>
      <protection locked="0"/>
    </xf>
    <xf numFmtId="0" fontId="41" fillId="3" borderId="3" xfId="0" applyFont="1" applyFill="1" applyBorder="1" applyAlignment="1">
      <alignment horizontal="center" vertical="center" wrapText="1"/>
    </xf>
    <xf numFmtId="0" fontId="16" fillId="2" borderId="0" xfId="0" applyFont="1" applyFill="1"/>
    <xf numFmtId="165" fontId="15" fillId="2" borderId="0" xfId="0" applyNumberFormat="1" applyFont="1" applyFill="1"/>
    <xf numFmtId="0" fontId="15" fillId="2" borderId="0" xfId="0" applyFont="1" applyFill="1" applyAlignment="1">
      <alignment wrapText="1"/>
    </xf>
    <xf numFmtId="0" fontId="15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56" xfId="0" applyFont="1" applyFill="1" applyBorder="1" applyAlignment="1">
      <alignment vertical="center" wrapText="1"/>
    </xf>
    <xf numFmtId="0" fontId="16" fillId="11" borderId="25" xfId="0" applyFont="1" applyFill="1" applyBorder="1" applyAlignment="1">
      <alignment horizontal="center" vertical="top" wrapText="1"/>
    </xf>
    <xf numFmtId="0" fontId="46" fillId="14" borderId="40" xfId="0" applyFont="1" applyFill="1" applyBorder="1" applyAlignment="1">
      <alignment horizontal="center" vertical="top" wrapText="1"/>
    </xf>
    <xf numFmtId="0" fontId="46" fillId="0" borderId="40" xfId="0" applyFont="1" applyBorder="1" applyAlignment="1">
      <alignment horizontal="center" vertical="top" wrapText="1"/>
    </xf>
    <xf numFmtId="0" fontId="46" fillId="17" borderId="40" xfId="0" applyFont="1" applyFill="1" applyBorder="1" applyAlignment="1">
      <alignment horizontal="center" vertical="top" wrapText="1"/>
    </xf>
    <xf numFmtId="0" fontId="15" fillId="0" borderId="5" xfId="0" applyFont="1" applyBorder="1" applyAlignment="1">
      <alignment horizontal="center" vertical="top" wrapText="1"/>
    </xf>
    <xf numFmtId="0" fontId="46" fillId="0" borderId="35" xfId="0" applyFont="1" applyBorder="1" applyAlignment="1">
      <alignment horizontal="center" vertical="top" wrapText="1"/>
    </xf>
    <xf numFmtId="0" fontId="46" fillId="0" borderId="29" xfId="0" applyFont="1" applyBorder="1" applyAlignment="1">
      <alignment horizontal="center" vertical="top" wrapText="1"/>
    </xf>
    <xf numFmtId="0" fontId="46" fillId="6" borderId="29" xfId="0" applyFont="1" applyFill="1" applyBorder="1" applyAlignment="1">
      <alignment horizontal="center" vertical="top" wrapText="1"/>
    </xf>
    <xf numFmtId="0" fontId="15" fillId="0" borderId="31" xfId="0" applyFont="1" applyBorder="1" applyAlignment="1">
      <alignment horizontal="center" vertical="top" wrapText="1"/>
    </xf>
    <xf numFmtId="0" fontId="15" fillId="2" borderId="15" xfId="0" applyFont="1" applyFill="1" applyBorder="1" applyAlignment="1">
      <alignment vertical="top" wrapText="1"/>
    </xf>
    <xf numFmtId="0" fontId="10" fillId="2" borderId="0" xfId="0" applyFont="1" applyFill="1" applyAlignment="1">
      <alignment wrapText="1"/>
    </xf>
    <xf numFmtId="0" fontId="15" fillId="2" borderId="12" xfId="0" applyFont="1" applyFill="1" applyBorder="1" applyAlignment="1">
      <alignment horizontal="left" vertical="top" wrapText="1"/>
    </xf>
    <xf numFmtId="0" fontId="46" fillId="2" borderId="37" xfId="0" applyFont="1" applyFill="1" applyBorder="1" applyAlignment="1">
      <alignment horizontal="left" vertical="top" wrapText="1"/>
    </xf>
    <xf numFmtId="0" fontId="15" fillId="2" borderId="36" xfId="0" applyFont="1" applyFill="1" applyBorder="1" applyAlignment="1">
      <alignment horizontal="left" vertical="top" wrapText="1"/>
    </xf>
    <xf numFmtId="0" fontId="46" fillId="2" borderId="12" xfId="0" applyFont="1" applyFill="1" applyBorder="1" applyAlignment="1">
      <alignment horizontal="left" vertical="top" wrapText="1"/>
    </xf>
    <xf numFmtId="0" fontId="15" fillId="2" borderId="37" xfId="0" applyFont="1" applyFill="1" applyBorder="1" applyAlignment="1">
      <alignment horizontal="left" vertical="top" wrapText="1"/>
    </xf>
    <xf numFmtId="0" fontId="15" fillId="2" borderId="0" xfId="0" applyFont="1" applyFill="1" applyAlignment="1">
      <alignment horizontal="left" vertical="top" wrapText="1"/>
    </xf>
    <xf numFmtId="0" fontId="15" fillId="2" borderId="23" xfId="0" applyFont="1" applyFill="1" applyBorder="1" applyAlignment="1">
      <alignment horizontal="left" vertical="top" wrapText="1"/>
    </xf>
    <xf numFmtId="0" fontId="16" fillId="19" borderId="21" xfId="0" applyFont="1" applyFill="1" applyBorder="1" applyAlignment="1">
      <alignment horizontal="center" vertical="center"/>
    </xf>
    <xf numFmtId="0" fontId="16" fillId="19" borderId="41" xfId="0" applyFont="1" applyFill="1" applyBorder="1" applyAlignment="1">
      <alignment horizontal="center" vertical="center"/>
    </xf>
    <xf numFmtId="0" fontId="11" fillId="2" borderId="0" xfId="0" applyFont="1" applyFill="1"/>
    <xf numFmtId="0" fontId="40" fillId="2" borderId="0" xfId="0" applyFont="1" applyFill="1"/>
    <xf numFmtId="0" fontId="41" fillId="2" borderId="0" xfId="0" applyFont="1" applyFill="1"/>
    <xf numFmtId="0" fontId="18" fillId="2" borderId="17" xfId="0" applyFont="1" applyFill="1" applyBorder="1" applyAlignment="1">
      <alignment horizontal="center" vertical="center" wrapText="1"/>
    </xf>
    <xf numFmtId="0" fontId="51" fillId="11" borderId="6" xfId="0" applyFont="1" applyFill="1" applyBorder="1" applyAlignment="1">
      <alignment horizontal="center" vertical="center" wrapText="1"/>
    </xf>
    <xf numFmtId="0" fontId="51" fillId="14" borderId="18" xfId="0" applyFont="1" applyFill="1" applyBorder="1" applyAlignment="1">
      <alignment horizontal="center" vertical="center" wrapText="1"/>
    </xf>
    <xf numFmtId="0" fontId="51" fillId="2" borderId="18" xfId="0" applyFont="1" applyFill="1" applyBorder="1" applyAlignment="1">
      <alignment horizontal="center" vertical="center" wrapText="1"/>
    </xf>
    <xf numFmtId="0" fontId="51" fillId="17" borderId="18" xfId="0" applyFont="1" applyFill="1" applyBorder="1" applyAlignment="1">
      <alignment horizontal="center" vertical="center" wrapText="1"/>
    </xf>
    <xf numFmtId="165" fontId="52" fillId="2" borderId="7" xfId="0" applyNumberFormat="1" applyFont="1" applyFill="1" applyBorder="1" applyAlignment="1">
      <alignment horizontal="right" vertical="center" wrapText="1"/>
    </xf>
    <xf numFmtId="0" fontId="51" fillId="14" borderId="6" xfId="0" applyFont="1" applyFill="1" applyBorder="1" applyAlignment="1">
      <alignment horizontal="center" vertical="center" wrapText="1"/>
    </xf>
    <xf numFmtId="0" fontId="51" fillId="6" borderId="18" xfId="0" applyFont="1" applyFill="1" applyBorder="1" applyAlignment="1">
      <alignment horizontal="center" vertical="center" wrapText="1"/>
    </xf>
    <xf numFmtId="0" fontId="51" fillId="11" borderId="1" xfId="0" applyFont="1" applyFill="1" applyBorder="1" applyAlignment="1">
      <alignment horizontal="center" vertical="center" wrapText="1"/>
    </xf>
    <xf numFmtId="0" fontId="51" fillId="14" borderId="3" xfId="0" applyFont="1" applyFill="1" applyBorder="1" applyAlignment="1">
      <alignment horizontal="center" vertical="center" wrapText="1"/>
    </xf>
    <xf numFmtId="0" fontId="51" fillId="2" borderId="3" xfId="0" applyFont="1" applyFill="1" applyBorder="1" applyAlignment="1">
      <alignment horizontal="center" vertical="center" wrapText="1"/>
    </xf>
    <xf numFmtId="0" fontId="51" fillId="17" borderId="3" xfId="0" applyFont="1" applyFill="1" applyBorder="1" applyAlignment="1">
      <alignment horizontal="center" vertical="center" wrapText="1"/>
    </xf>
    <xf numFmtId="165" fontId="52" fillId="2" borderId="8" xfId="0" applyNumberFormat="1" applyFont="1" applyFill="1" applyBorder="1" applyAlignment="1">
      <alignment horizontal="right" vertical="center" wrapText="1"/>
    </xf>
    <xf numFmtId="0" fontId="51" fillId="14" borderId="1" xfId="0" applyFont="1" applyFill="1" applyBorder="1" applyAlignment="1">
      <alignment horizontal="center" vertical="center" wrapText="1"/>
    </xf>
    <xf numFmtId="0" fontId="51" fillId="6" borderId="3" xfId="0" applyFont="1" applyFill="1" applyBorder="1" applyAlignment="1">
      <alignment horizontal="center" vertical="center" wrapText="1"/>
    </xf>
    <xf numFmtId="0" fontId="51" fillId="11" borderId="2" xfId="0" applyFont="1" applyFill="1" applyBorder="1" applyAlignment="1">
      <alignment horizontal="center" vertical="center" wrapText="1"/>
    </xf>
    <xf numFmtId="0" fontId="51" fillId="14" borderId="19" xfId="0" applyFont="1" applyFill="1" applyBorder="1" applyAlignment="1">
      <alignment horizontal="center" vertical="center" wrapText="1"/>
    </xf>
    <xf numFmtId="0" fontId="51" fillId="2" borderId="19" xfId="0" applyFont="1" applyFill="1" applyBorder="1" applyAlignment="1">
      <alignment horizontal="center" vertical="center" wrapText="1"/>
    </xf>
    <xf numFmtId="0" fontId="51" fillId="17" borderId="19" xfId="0" applyFont="1" applyFill="1" applyBorder="1" applyAlignment="1">
      <alignment horizontal="center" vertical="center" wrapText="1"/>
    </xf>
    <xf numFmtId="165" fontId="52" fillId="2" borderId="4" xfId="0" applyNumberFormat="1" applyFont="1" applyFill="1" applyBorder="1" applyAlignment="1">
      <alignment horizontal="right" vertical="center" wrapText="1"/>
    </xf>
    <xf numFmtId="0" fontId="51" fillId="14" borderId="2" xfId="0" applyFont="1" applyFill="1" applyBorder="1" applyAlignment="1">
      <alignment horizontal="center" vertical="center" wrapText="1"/>
    </xf>
    <xf numFmtId="0" fontId="51" fillId="6" borderId="19" xfId="0" applyFont="1" applyFill="1" applyBorder="1" applyAlignment="1">
      <alignment horizontal="center" vertical="center" wrapText="1"/>
    </xf>
    <xf numFmtId="0" fontId="51" fillId="11" borderId="28" xfId="0" applyFont="1" applyFill="1" applyBorder="1" applyAlignment="1">
      <alignment horizontal="center" vertical="center" wrapText="1"/>
    </xf>
    <xf numFmtId="0" fontId="51" fillId="2" borderId="17" xfId="0" applyFont="1" applyFill="1" applyBorder="1" applyAlignment="1">
      <alignment horizontal="center" vertical="center" wrapText="1"/>
    </xf>
    <xf numFmtId="165" fontId="52" fillId="2" borderId="27" xfId="0" applyNumberFormat="1" applyFont="1" applyFill="1" applyBorder="1" applyAlignment="1">
      <alignment horizontal="right" vertical="center" wrapText="1"/>
    </xf>
    <xf numFmtId="0" fontId="51" fillId="11" borderId="30" xfId="0" applyFont="1" applyFill="1" applyBorder="1" applyAlignment="1">
      <alignment horizontal="center" vertical="center" wrapText="1"/>
    </xf>
    <xf numFmtId="0" fontId="51" fillId="14" borderId="14" xfId="0" applyFont="1" applyFill="1" applyBorder="1" applyAlignment="1">
      <alignment horizontal="center" vertical="center" wrapText="1"/>
    </xf>
    <xf numFmtId="0" fontId="51" fillId="2" borderId="14" xfId="0" applyFont="1" applyFill="1" applyBorder="1" applyAlignment="1">
      <alignment horizontal="center" vertical="center" wrapText="1"/>
    </xf>
    <xf numFmtId="0" fontId="51" fillId="17" borderId="14" xfId="0" applyFont="1" applyFill="1" applyBorder="1" applyAlignment="1">
      <alignment horizontal="center" vertical="center" wrapText="1"/>
    </xf>
    <xf numFmtId="165" fontId="52" fillId="2" borderId="34" xfId="0" applyNumberFormat="1" applyFont="1" applyFill="1" applyBorder="1" applyAlignment="1">
      <alignment horizontal="right" vertical="center" wrapText="1"/>
    </xf>
    <xf numFmtId="0" fontId="51" fillId="2" borderId="32" xfId="0" applyFont="1" applyFill="1" applyBorder="1" applyAlignment="1">
      <alignment horizontal="center" vertical="center" wrapText="1"/>
    </xf>
    <xf numFmtId="0" fontId="51" fillId="2" borderId="10" xfId="0" applyFont="1" applyFill="1" applyBorder="1" applyAlignment="1">
      <alignment horizontal="center" vertical="center" wrapText="1"/>
    </xf>
    <xf numFmtId="0" fontId="51" fillId="2" borderId="33" xfId="0" applyFont="1" applyFill="1" applyBorder="1" applyAlignment="1">
      <alignment horizontal="center" vertical="center" wrapText="1"/>
    </xf>
    <xf numFmtId="0" fontId="40" fillId="19" borderId="25" xfId="0" applyFont="1" applyFill="1" applyBorder="1" applyAlignment="1">
      <alignment horizontal="center" vertical="center"/>
    </xf>
    <xf numFmtId="0" fontId="40" fillId="19" borderId="40" xfId="0" applyFont="1" applyFill="1" applyBorder="1" applyAlignment="1">
      <alignment horizontal="center" vertical="center"/>
    </xf>
    <xf numFmtId="0" fontId="40" fillId="19" borderId="5" xfId="0" applyFont="1" applyFill="1" applyBorder="1" applyAlignment="1">
      <alignment horizontal="center" vertical="center"/>
    </xf>
    <xf numFmtId="0" fontId="51" fillId="2" borderId="0" xfId="0" applyFont="1" applyFill="1"/>
    <xf numFmtId="0" fontId="40" fillId="16" borderId="25" xfId="0" applyFont="1" applyFill="1" applyBorder="1" applyAlignment="1">
      <alignment horizontal="center" vertical="center"/>
    </xf>
    <xf numFmtId="0" fontId="40" fillId="16" borderId="40" xfId="0" applyFont="1" applyFill="1" applyBorder="1" applyAlignment="1">
      <alignment horizontal="center" vertical="center"/>
    </xf>
    <xf numFmtId="0" fontId="40" fillId="16" borderId="5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top" wrapText="1"/>
    </xf>
    <xf numFmtId="0" fontId="51" fillId="2" borderId="0" xfId="0" applyFont="1" applyFill="1" applyAlignment="1">
      <alignment horizontal="right" vertical="center" wrapText="1"/>
    </xf>
    <xf numFmtId="165" fontId="50" fillId="2" borderId="22" xfId="0" applyNumberFormat="1" applyFont="1" applyFill="1" applyBorder="1" applyAlignment="1">
      <alignment horizontal="right" vertical="center"/>
    </xf>
    <xf numFmtId="165" fontId="50" fillId="2" borderId="14" xfId="0" applyNumberFormat="1" applyFont="1" applyFill="1" applyBorder="1" applyAlignment="1">
      <alignment horizontal="right" vertical="center"/>
    </xf>
    <xf numFmtId="165" fontId="50" fillId="2" borderId="23" xfId="0" applyNumberFormat="1" applyFont="1" applyFill="1" applyBorder="1" applyAlignment="1">
      <alignment horizontal="right" vertical="center"/>
    </xf>
    <xf numFmtId="0" fontId="55" fillId="2" borderId="0" xfId="0" applyFont="1" applyFill="1" applyAlignment="1">
      <alignment horizontal="left"/>
    </xf>
    <xf numFmtId="0" fontId="18" fillId="2" borderId="57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49" fillId="8" borderId="22" xfId="0" applyFont="1" applyFill="1" applyBorder="1" applyAlignment="1">
      <alignment vertical="center" wrapText="1"/>
    </xf>
    <xf numFmtId="0" fontId="49" fillId="9" borderId="22" xfId="0" applyFont="1" applyFill="1" applyBorder="1" applyAlignment="1">
      <alignment vertical="center" wrapText="1"/>
    </xf>
    <xf numFmtId="0" fontId="49" fillId="10" borderId="22" xfId="0" applyFont="1" applyFill="1" applyBorder="1" applyAlignment="1">
      <alignment vertical="center" wrapText="1"/>
    </xf>
    <xf numFmtId="165" fontId="50" fillId="2" borderId="58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 indent="5"/>
    </xf>
    <xf numFmtId="0" fontId="14" fillId="0" borderId="0" xfId="0" applyFont="1" applyAlignment="1">
      <alignment horizontal="left" vertical="top" wrapText="1" indent="5"/>
    </xf>
    <xf numFmtId="0" fontId="27" fillId="2" borderId="10" xfId="0" applyFont="1" applyFill="1" applyBorder="1" applyAlignment="1" applyProtection="1">
      <alignment horizontal="right" vertical="top" wrapText="1"/>
      <protection locked="0"/>
    </xf>
    <xf numFmtId="0" fontId="27" fillId="2" borderId="13" xfId="0" applyFont="1" applyFill="1" applyBorder="1" applyAlignment="1" applyProtection="1">
      <alignment horizontal="right" vertical="top" wrapText="1"/>
      <protection locked="0"/>
    </xf>
    <xf numFmtId="0" fontId="44" fillId="4" borderId="13" xfId="0" applyFont="1" applyFill="1" applyBorder="1" applyAlignment="1">
      <alignment horizontal="left" vertical="top" wrapText="1"/>
    </xf>
    <xf numFmtId="0" fontId="44" fillId="4" borderId="3" xfId="0" applyFont="1" applyFill="1" applyBorder="1" applyAlignment="1">
      <alignment horizontal="left" vertical="top" wrapText="1"/>
    </xf>
    <xf numFmtId="0" fontId="11" fillId="11" borderId="13" xfId="0" applyFont="1" applyFill="1" applyBorder="1" applyAlignment="1">
      <alignment horizontal="center" vertical="center" wrapText="1"/>
    </xf>
    <xf numFmtId="0" fontId="11" fillId="11" borderId="22" xfId="0" applyFont="1" applyFill="1" applyBorder="1" applyAlignment="1">
      <alignment horizontal="center" vertical="center" wrapText="1"/>
    </xf>
    <xf numFmtId="0" fontId="11" fillId="11" borderId="17" xfId="0" applyFont="1" applyFill="1" applyBorder="1" applyAlignment="1">
      <alignment horizontal="center" vertical="center" wrapText="1"/>
    </xf>
    <xf numFmtId="0" fontId="26" fillId="2" borderId="10" xfId="0" applyFont="1" applyFill="1" applyBorder="1" applyAlignment="1" applyProtection="1">
      <alignment horizontal="right" vertical="top" wrapText="1"/>
      <protection locked="0"/>
    </xf>
    <xf numFmtId="0" fontId="26" fillId="2" borderId="13" xfId="0" applyFont="1" applyFill="1" applyBorder="1" applyAlignment="1" applyProtection="1">
      <alignment horizontal="right" vertical="top" wrapText="1"/>
      <protection locked="0"/>
    </xf>
    <xf numFmtId="0" fontId="41" fillId="4" borderId="12" xfId="0" applyFont="1" applyFill="1" applyBorder="1" applyAlignment="1">
      <alignment horizontal="left" vertical="top" wrapText="1"/>
    </xf>
    <xf numFmtId="0" fontId="41" fillId="4" borderId="13" xfId="0" applyFont="1" applyFill="1" applyBorder="1" applyAlignment="1">
      <alignment horizontal="left" vertical="top" wrapText="1"/>
    </xf>
    <xf numFmtId="0" fontId="11" fillId="11" borderId="14" xfId="0" applyFont="1" applyFill="1" applyBorder="1" applyAlignment="1">
      <alignment horizontal="center" vertical="center" wrapText="1"/>
    </xf>
    <xf numFmtId="0" fontId="11" fillId="11" borderId="3" xfId="0" applyFont="1" applyFill="1" applyBorder="1" applyAlignment="1">
      <alignment horizontal="center" vertical="center" wrapText="1"/>
    </xf>
    <xf numFmtId="0" fontId="11" fillId="11" borderId="0" xfId="0" applyFont="1" applyFill="1" applyAlignment="1">
      <alignment horizontal="center" vertical="center" wrapText="1"/>
    </xf>
    <xf numFmtId="0" fontId="11" fillId="11" borderId="1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top" wrapText="1"/>
    </xf>
    <xf numFmtId="0" fontId="41" fillId="4" borderId="13" xfId="0" applyFont="1" applyFill="1" applyBorder="1" applyAlignment="1">
      <alignment vertical="top" wrapText="1"/>
    </xf>
    <xf numFmtId="0" fontId="41" fillId="4" borderId="3" xfId="0" applyFont="1" applyFill="1" applyBorder="1" applyAlignment="1">
      <alignment vertical="top" wrapText="1"/>
    </xf>
    <xf numFmtId="0" fontId="41" fillId="3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top" wrapText="1"/>
    </xf>
    <xf numFmtId="0" fontId="41" fillId="24" borderId="14" xfId="0" applyFont="1" applyFill="1" applyBorder="1" applyAlignment="1">
      <alignment horizontal="center" vertical="top" textRotation="180" wrapText="1"/>
    </xf>
    <xf numFmtId="0" fontId="41" fillId="24" borderId="17" xfId="0" applyFont="1" applyFill="1" applyBorder="1" applyAlignment="1">
      <alignment horizontal="center" vertical="top" textRotation="180" wrapText="1"/>
    </xf>
    <xf numFmtId="0" fontId="41" fillId="24" borderId="11" xfId="0" applyFont="1" applyFill="1" applyBorder="1" applyAlignment="1">
      <alignment horizontal="center" vertical="top" textRotation="180" wrapText="1"/>
    </xf>
    <xf numFmtId="0" fontId="10" fillId="7" borderId="14" xfId="0" applyFont="1" applyFill="1" applyBorder="1" applyAlignment="1">
      <alignment horizontal="center" vertical="center"/>
    </xf>
    <xf numFmtId="0" fontId="10" fillId="7" borderId="17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40" fillId="22" borderId="14" xfId="0" applyFont="1" applyFill="1" applyBorder="1" applyAlignment="1">
      <alignment horizontal="center" vertical="top" textRotation="180" wrapText="1"/>
    </xf>
    <xf numFmtId="0" fontId="40" fillId="22" borderId="17" xfId="0" applyFont="1" applyFill="1" applyBorder="1" applyAlignment="1">
      <alignment horizontal="center" vertical="top" textRotation="180" wrapText="1"/>
    </xf>
    <xf numFmtId="0" fontId="40" fillId="22" borderId="11" xfId="0" applyFont="1" applyFill="1" applyBorder="1" applyAlignment="1">
      <alignment horizontal="center" vertical="top" textRotation="180" wrapText="1"/>
    </xf>
    <xf numFmtId="0" fontId="42" fillId="21" borderId="14" xfId="0" applyFont="1" applyFill="1" applyBorder="1" applyAlignment="1">
      <alignment horizontal="center" vertical="top" textRotation="180" wrapText="1"/>
    </xf>
    <xf numFmtId="0" fontId="42" fillId="21" borderId="17" xfId="0" applyFont="1" applyFill="1" applyBorder="1" applyAlignment="1">
      <alignment horizontal="center" vertical="top" textRotation="180" wrapText="1"/>
    </xf>
    <xf numFmtId="0" fontId="42" fillId="21" borderId="11" xfId="0" applyFont="1" applyFill="1" applyBorder="1" applyAlignment="1">
      <alignment horizontal="center" vertical="top" textRotation="180" wrapText="1"/>
    </xf>
    <xf numFmtId="0" fontId="42" fillId="20" borderId="3" xfId="0" applyFont="1" applyFill="1" applyBorder="1" applyAlignment="1">
      <alignment horizontal="center" vertical="top" textRotation="180" wrapText="1"/>
    </xf>
    <xf numFmtId="0" fontId="40" fillId="23" borderId="14" xfId="0" applyFont="1" applyFill="1" applyBorder="1" applyAlignment="1">
      <alignment horizontal="center" vertical="top" textRotation="180" wrapText="1"/>
    </xf>
    <xf numFmtId="0" fontId="40" fillId="23" borderId="17" xfId="0" applyFont="1" applyFill="1" applyBorder="1" applyAlignment="1">
      <alignment horizontal="center" vertical="top" textRotation="180" wrapText="1"/>
    </xf>
    <xf numFmtId="0" fontId="40" fillId="23" borderId="11" xfId="0" applyFont="1" applyFill="1" applyBorder="1" applyAlignment="1">
      <alignment horizontal="center" vertical="top" textRotation="180" wrapText="1"/>
    </xf>
    <xf numFmtId="0" fontId="43" fillId="7" borderId="23" xfId="0" applyFont="1" applyFill="1" applyBorder="1" applyAlignment="1">
      <alignment horizontal="center" vertical="center" wrapText="1"/>
    </xf>
    <xf numFmtId="0" fontId="43" fillId="7" borderId="22" xfId="0" applyFont="1" applyFill="1" applyBorder="1" applyAlignment="1">
      <alignment horizontal="center" vertical="center" wrapText="1"/>
    </xf>
    <xf numFmtId="0" fontId="41" fillId="24" borderId="38" xfId="0" applyFont="1" applyFill="1" applyBorder="1" applyAlignment="1">
      <alignment horizontal="center" vertical="center" textRotation="90" wrapText="1"/>
    </xf>
    <xf numFmtId="0" fontId="41" fillId="24" borderId="21" xfId="0" applyFont="1" applyFill="1" applyBorder="1" applyAlignment="1">
      <alignment horizontal="center" vertical="center" textRotation="90" wrapText="1"/>
    </xf>
    <xf numFmtId="0" fontId="40" fillId="3" borderId="9" xfId="0" applyFont="1" applyFill="1" applyBorder="1" applyAlignment="1">
      <alignment horizontal="center" vertical="center" wrapText="1"/>
    </xf>
    <xf numFmtId="0" fontId="40" fillId="3" borderId="24" xfId="0" applyFont="1" applyFill="1" applyBorder="1" applyAlignment="1">
      <alignment horizontal="center" vertical="center" wrapText="1"/>
    </xf>
    <xf numFmtId="0" fontId="40" fillId="3" borderId="26" xfId="0" applyFont="1" applyFill="1" applyBorder="1" applyAlignment="1">
      <alignment horizontal="center" vertical="center" wrapText="1"/>
    </xf>
    <xf numFmtId="0" fontId="53" fillId="21" borderId="20" xfId="0" applyFont="1" applyFill="1" applyBorder="1" applyAlignment="1">
      <alignment horizontal="center" vertical="center" textRotation="90" wrapText="1"/>
    </xf>
    <xf numFmtId="0" fontId="54" fillId="22" borderId="38" xfId="0" applyFont="1" applyFill="1" applyBorder="1" applyAlignment="1">
      <alignment horizontal="center" vertical="center" textRotation="90" wrapText="1"/>
    </xf>
    <xf numFmtId="0" fontId="54" fillId="22" borderId="20" xfId="0" applyFont="1" applyFill="1" applyBorder="1" applyAlignment="1">
      <alignment horizontal="center" vertical="center" textRotation="90" wrapText="1"/>
    </xf>
    <xf numFmtId="0" fontId="19" fillId="20" borderId="39" xfId="0" applyFont="1" applyFill="1" applyBorder="1" applyAlignment="1">
      <alignment horizontal="center" vertical="center" textRotation="90" wrapText="1"/>
    </xf>
    <xf numFmtId="0" fontId="54" fillId="23" borderId="38" xfId="0" applyFont="1" applyFill="1" applyBorder="1" applyAlignment="1">
      <alignment horizontal="center" vertical="center" textRotation="90" wrapText="1"/>
    </xf>
    <xf numFmtId="0" fontId="54" fillId="23" borderId="20" xfId="0" applyFont="1" applyFill="1" applyBorder="1" applyAlignment="1">
      <alignment horizontal="center" vertical="center" textRotation="90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8" fillId="13" borderId="51" xfId="0" applyFont="1" applyFill="1" applyBorder="1" applyAlignment="1">
      <alignment horizontal="left" vertical="center" wrapText="1"/>
    </xf>
    <xf numFmtId="0" fontId="8" fillId="13" borderId="52" xfId="0" applyFont="1" applyFill="1" applyBorder="1" applyAlignment="1">
      <alignment horizontal="left" vertical="center" wrapText="1"/>
    </xf>
    <xf numFmtId="0" fontId="8" fillId="13" borderId="53" xfId="0" applyFont="1" applyFill="1" applyBorder="1" applyAlignment="1">
      <alignment horizontal="left" vertical="center" wrapText="1"/>
    </xf>
    <xf numFmtId="0" fontId="49" fillId="2" borderId="57" xfId="0" applyFont="1" applyFill="1" applyBorder="1" applyAlignment="1">
      <alignment horizontal="center" vertical="center" wrapText="1"/>
    </xf>
    <xf numFmtId="0" fontId="49" fillId="2" borderId="0" xfId="0" applyFont="1" applyFill="1" applyAlignment="1">
      <alignment horizontal="center" vertical="center" wrapText="1"/>
    </xf>
    <xf numFmtId="0" fontId="49" fillId="27" borderId="12" xfId="0" applyFont="1" applyFill="1" applyBorder="1" applyAlignment="1">
      <alignment horizontal="center" vertical="center" wrapText="1"/>
    </xf>
    <xf numFmtId="0" fontId="49" fillId="28" borderId="12" xfId="0" applyFont="1" applyFill="1" applyBorder="1" applyAlignment="1">
      <alignment horizontal="center" vertical="center" wrapText="1"/>
    </xf>
    <xf numFmtId="0" fontId="49" fillId="29" borderId="23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13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FFBDBD"/>
      <color rgb="FF000000"/>
      <color rgb="FFA51B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0" i="0" baseline="0">
                <a:solidFill>
                  <a:schemeClr val="tx1"/>
                </a:solidFill>
                <a:effectLst/>
                <a:latin typeface="Gill Sans MT" panose="020B0502020104020203" pitchFamily="34" charset="0"/>
              </a:rPr>
              <a:t>Desempeño institucional según buenas prácticas</a:t>
            </a:r>
            <a:endParaRPr lang="es-PE" sz="1400" b="0">
              <a:solidFill>
                <a:schemeClr val="tx1"/>
              </a:solidFill>
              <a:effectLst/>
              <a:latin typeface="Gill Sans MT" panose="020B0502020104020203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areaChart>
        <c:grouping val="stacked"/>
        <c:varyColors val="0"/>
        <c:ser>
          <c:idx val="2"/>
          <c:order val="3"/>
          <c:tx>
            <c:v>LineaMeta1</c:v>
          </c:tx>
          <c:spPr>
            <a:pattFill prst="pct50">
              <a:fgClr>
                <a:srgbClr val="FF0000"/>
              </a:fgClr>
              <a:bgClr>
                <a:schemeClr val="bg1"/>
              </a:bgClr>
            </a:pattFill>
            <a:ln>
              <a:noFill/>
            </a:ln>
            <a:effectLst/>
          </c:spPr>
          <c:val>
            <c:numLit>
              <c:formatCode>General</c:formatCode>
              <c:ptCount val="21"/>
              <c:pt idx="0">
                <c:v>0.6</c:v>
              </c:pt>
              <c:pt idx="1">
                <c:v>0.6</c:v>
              </c:pt>
              <c:pt idx="2">
                <c:v>0.6</c:v>
              </c:pt>
              <c:pt idx="3">
                <c:v>0.6</c:v>
              </c:pt>
              <c:pt idx="4">
                <c:v>0.6</c:v>
              </c:pt>
              <c:pt idx="5">
                <c:v>0.6</c:v>
              </c:pt>
              <c:pt idx="6">
                <c:v>0.6</c:v>
              </c:pt>
              <c:pt idx="7">
                <c:v>0.6</c:v>
              </c:pt>
              <c:pt idx="8">
                <c:v>0.6</c:v>
              </c:pt>
              <c:pt idx="9">
                <c:v>0.6</c:v>
              </c:pt>
              <c:pt idx="10">
                <c:v>0.6</c:v>
              </c:pt>
              <c:pt idx="11">
                <c:v>0.6</c:v>
              </c:pt>
              <c:pt idx="12">
                <c:v>0.6</c:v>
              </c:pt>
              <c:pt idx="13">
                <c:v>0.6</c:v>
              </c:pt>
              <c:pt idx="14">
                <c:v>0.6</c:v>
              </c:pt>
              <c:pt idx="15">
                <c:v>0.6</c:v>
              </c:pt>
              <c:pt idx="16">
                <c:v>0.6</c:v>
              </c:pt>
              <c:pt idx="17">
                <c:v>0.6</c:v>
              </c:pt>
              <c:pt idx="18">
                <c:v>0.6</c:v>
              </c:pt>
              <c:pt idx="19">
                <c:v>0.6</c:v>
              </c:pt>
              <c:pt idx="20">
                <c:v>0.6</c:v>
              </c:pt>
            </c:numLit>
          </c:val>
          <c:extLst>
            <c:ext xmlns:c16="http://schemas.microsoft.com/office/drawing/2014/chart" uri="{C3380CC4-5D6E-409C-BE32-E72D297353CC}">
              <c16:uniqueId val="{00000000-5316-4398-B890-1D35E5B83C71}"/>
            </c:ext>
          </c:extLst>
        </c:ser>
        <c:ser>
          <c:idx val="3"/>
          <c:order val="4"/>
          <c:tx>
            <c:v>LineaMeta2</c:v>
          </c:tx>
          <c:spPr>
            <a:pattFill prst="pct50">
              <a:fgClr>
                <a:srgbClr val="FFC000"/>
              </a:fgClr>
              <a:bgClr>
                <a:schemeClr val="bg1"/>
              </a:bgClr>
            </a:pattFill>
            <a:ln>
              <a:noFill/>
            </a:ln>
            <a:effectLst/>
          </c:spPr>
          <c:val>
            <c:numLit>
              <c:formatCode>General</c:formatCode>
              <c:ptCount val="21"/>
              <c:pt idx="0">
                <c:v>0.2</c:v>
              </c:pt>
              <c:pt idx="1">
                <c:v>0.2</c:v>
              </c:pt>
              <c:pt idx="2">
                <c:v>0.2</c:v>
              </c:pt>
              <c:pt idx="3">
                <c:v>0.2</c:v>
              </c:pt>
              <c:pt idx="4">
                <c:v>0.2</c:v>
              </c:pt>
              <c:pt idx="5">
                <c:v>0.2</c:v>
              </c:pt>
              <c:pt idx="6">
                <c:v>0.2</c:v>
              </c:pt>
              <c:pt idx="7">
                <c:v>0.2</c:v>
              </c:pt>
              <c:pt idx="8">
                <c:v>0.2</c:v>
              </c:pt>
              <c:pt idx="9">
                <c:v>0.2</c:v>
              </c:pt>
              <c:pt idx="10">
                <c:v>0.2</c:v>
              </c:pt>
              <c:pt idx="11">
                <c:v>0.2</c:v>
              </c:pt>
              <c:pt idx="12">
                <c:v>0.2</c:v>
              </c:pt>
              <c:pt idx="13">
                <c:v>0.2</c:v>
              </c:pt>
              <c:pt idx="14">
                <c:v>0.2</c:v>
              </c:pt>
              <c:pt idx="15">
                <c:v>0.2</c:v>
              </c:pt>
              <c:pt idx="16">
                <c:v>0.2</c:v>
              </c:pt>
              <c:pt idx="17">
                <c:v>0.2</c:v>
              </c:pt>
              <c:pt idx="18">
                <c:v>0.2</c:v>
              </c:pt>
              <c:pt idx="19">
                <c:v>0.2</c:v>
              </c:pt>
              <c:pt idx="20">
                <c:v>0.2</c:v>
              </c:pt>
            </c:numLit>
          </c:val>
          <c:extLst>
            <c:ext xmlns:c16="http://schemas.microsoft.com/office/drawing/2014/chart" uri="{C3380CC4-5D6E-409C-BE32-E72D297353CC}">
              <c16:uniqueId val="{00000001-5316-4398-B890-1D35E5B83C71}"/>
            </c:ext>
          </c:extLst>
        </c:ser>
        <c:ser>
          <c:idx val="4"/>
          <c:order val="5"/>
          <c:tx>
            <c:v>LineaMeta3</c:v>
          </c:tx>
          <c:spPr>
            <a:pattFill prst="pct50">
              <a:fgClr>
                <a:srgbClr val="00B050"/>
              </a:fgClr>
              <a:bgClr>
                <a:schemeClr val="bg1"/>
              </a:bgClr>
            </a:pattFill>
            <a:ln>
              <a:noFill/>
            </a:ln>
            <a:effectLst/>
          </c:spPr>
          <c:val>
            <c:numLit>
              <c:formatCode>General</c:formatCode>
              <c:ptCount val="21"/>
              <c:pt idx="0">
                <c:v>0.2</c:v>
              </c:pt>
              <c:pt idx="1">
                <c:v>0.2</c:v>
              </c:pt>
              <c:pt idx="2">
                <c:v>0.2</c:v>
              </c:pt>
              <c:pt idx="3">
                <c:v>0.2</c:v>
              </c:pt>
              <c:pt idx="4">
                <c:v>0.2</c:v>
              </c:pt>
              <c:pt idx="5">
                <c:v>0.2</c:v>
              </c:pt>
              <c:pt idx="6">
                <c:v>0.2</c:v>
              </c:pt>
              <c:pt idx="7">
                <c:v>0.2</c:v>
              </c:pt>
              <c:pt idx="8">
                <c:v>0.2</c:v>
              </c:pt>
              <c:pt idx="9">
                <c:v>0.2</c:v>
              </c:pt>
              <c:pt idx="10">
                <c:v>0.2</c:v>
              </c:pt>
              <c:pt idx="11">
                <c:v>0.2</c:v>
              </c:pt>
              <c:pt idx="12">
                <c:v>0.2</c:v>
              </c:pt>
              <c:pt idx="13">
                <c:v>0.2</c:v>
              </c:pt>
              <c:pt idx="14">
                <c:v>0.2</c:v>
              </c:pt>
              <c:pt idx="15">
                <c:v>0.2</c:v>
              </c:pt>
              <c:pt idx="16">
                <c:v>0.2</c:v>
              </c:pt>
              <c:pt idx="17">
                <c:v>0.2</c:v>
              </c:pt>
              <c:pt idx="18">
                <c:v>0.2</c:v>
              </c:pt>
              <c:pt idx="19">
                <c:v>0.2</c:v>
              </c:pt>
              <c:pt idx="20">
                <c:v>0.2</c:v>
              </c:pt>
            </c:numLit>
          </c:val>
          <c:extLst>
            <c:ext xmlns:c16="http://schemas.microsoft.com/office/drawing/2014/chart" uri="{C3380CC4-5D6E-409C-BE32-E72D297353CC}">
              <c16:uniqueId val="{00000002-5316-4398-B890-1D35E5B83C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8136304"/>
        <c:axId val="265328504"/>
      </c:areaChart>
      <c:barChart>
        <c:barDir val="col"/>
        <c:grouping val="clustered"/>
        <c:varyColors val="0"/>
        <c:ser>
          <c:idx val="0"/>
          <c:order val="0"/>
          <c:tx>
            <c:v>Medición 1</c:v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5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Graficos!$T$11:$T$30</c:f>
              <c:strCache>
                <c:ptCount val="20"/>
                <c:pt idx="0">
                  <c:v>BP01</c:v>
                </c:pt>
                <c:pt idx="1">
                  <c:v>BP02</c:v>
                </c:pt>
                <c:pt idx="2">
                  <c:v>BP03</c:v>
                </c:pt>
                <c:pt idx="3">
                  <c:v>BP04</c:v>
                </c:pt>
                <c:pt idx="4">
                  <c:v>BP05</c:v>
                </c:pt>
                <c:pt idx="5">
                  <c:v>BP06</c:v>
                </c:pt>
                <c:pt idx="6">
                  <c:v>BP07</c:v>
                </c:pt>
                <c:pt idx="7">
                  <c:v>BP08</c:v>
                </c:pt>
                <c:pt idx="8">
                  <c:v>BP09</c:v>
                </c:pt>
                <c:pt idx="9">
                  <c:v>BP10</c:v>
                </c:pt>
                <c:pt idx="10">
                  <c:v>BP11</c:v>
                </c:pt>
                <c:pt idx="11">
                  <c:v>BP12</c:v>
                </c:pt>
                <c:pt idx="12">
                  <c:v>BP13</c:v>
                </c:pt>
                <c:pt idx="13">
                  <c:v>BP14</c:v>
                </c:pt>
                <c:pt idx="14">
                  <c:v>BP15</c:v>
                </c:pt>
                <c:pt idx="15">
                  <c:v>BP16</c:v>
                </c:pt>
                <c:pt idx="16">
                  <c:v>BP17</c:v>
                </c:pt>
                <c:pt idx="17">
                  <c:v>BP18</c:v>
                </c:pt>
                <c:pt idx="18">
                  <c:v>BP19</c:v>
                </c:pt>
                <c:pt idx="19">
                  <c:v>BP20</c:v>
                </c:pt>
              </c:strCache>
            </c:strRef>
          </c:cat>
          <c:val>
            <c:numRef>
              <c:f>Resultados!$I$19:$I$38</c:f>
              <c:numCache>
                <c:formatCode>0.0%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16-4398-B890-1D35E5B83C71}"/>
            </c:ext>
          </c:extLst>
        </c:ser>
        <c:ser>
          <c:idx val="5"/>
          <c:order val="1"/>
          <c:tx>
            <c:v>Medición 2</c:v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5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Resultados!$P$19:$P$38</c:f>
              <c:numCache>
                <c:formatCode>0.0%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7C-4E01-99A6-2E2DCAA1BED8}"/>
            </c:ext>
          </c:extLst>
        </c:ser>
        <c:ser>
          <c:idx val="1"/>
          <c:order val="2"/>
          <c:tx>
            <c:v>Medición 3</c:v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5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Graficos!$T$11:$T$30</c:f>
              <c:strCache>
                <c:ptCount val="20"/>
                <c:pt idx="0">
                  <c:v>BP01</c:v>
                </c:pt>
                <c:pt idx="1">
                  <c:v>BP02</c:v>
                </c:pt>
                <c:pt idx="2">
                  <c:v>BP03</c:v>
                </c:pt>
                <c:pt idx="3">
                  <c:v>BP04</c:v>
                </c:pt>
                <c:pt idx="4">
                  <c:v>BP05</c:v>
                </c:pt>
                <c:pt idx="5">
                  <c:v>BP06</c:v>
                </c:pt>
                <c:pt idx="6">
                  <c:v>BP07</c:v>
                </c:pt>
                <c:pt idx="7">
                  <c:v>BP08</c:v>
                </c:pt>
                <c:pt idx="8">
                  <c:v>BP09</c:v>
                </c:pt>
                <c:pt idx="9">
                  <c:v>BP10</c:v>
                </c:pt>
                <c:pt idx="10">
                  <c:v>BP11</c:v>
                </c:pt>
                <c:pt idx="11">
                  <c:v>BP12</c:v>
                </c:pt>
                <c:pt idx="12">
                  <c:v>BP13</c:v>
                </c:pt>
                <c:pt idx="13">
                  <c:v>BP14</c:v>
                </c:pt>
                <c:pt idx="14">
                  <c:v>BP15</c:v>
                </c:pt>
                <c:pt idx="15">
                  <c:v>BP16</c:v>
                </c:pt>
                <c:pt idx="16">
                  <c:v>BP17</c:v>
                </c:pt>
                <c:pt idx="17">
                  <c:v>BP18</c:v>
                </c:pt>
                <c:pt idx="18">
                  <c:v>BP19</c:v>
                </c:pt>
                <c:pt idx="19">
                  <c:v>BP20</c:v>
                </c:pt>
              </c:strCache>
            </c:strRef>
          </c:cat>
          <c:val>
            <c:numRef>
              <c:f>Resultados!$W$19:$W$38</c:f>
              <c:numCache>
                <c:formatCode>0.0%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16-4398-B890-1D35E5B83C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overlap val="-40"/>
        <c:axId val="268136304"/>
        <c:axId val="265328504"/>
      </c:barChart>
      <c:catAx>
        <c:axId val="2681363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>
                    <a:latin typeface="Gill Sans MT" panose="020B0502020104020203" pitchFamily="34" charset="0"/>
                  </a:rPr>
                  <a:t>Buenas</a:t>
                </a:r>
                <a:r>
                  <a:rPr lang="es-PE" baseline="0">
                    <a:latin typeface="Gill Sans MT" panose="020B0502020104020203" pitchFamily="34" charset="0"/>
                  </a:rPr>
                  <a:t> Prácticas</a:t>
                </a:r>
                <a:endParaRPr lang="es-PE">
                  <a:latin typeface="Gill Sans MT" panose="020B0502020104020203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65328504"/>
        <c:crosses val="autoZero"/>
        <c:auto val="1"/>
        <c:lblAlgn val="ctr"/>
        <c:lblOffset val="100"/>
        <c:noMultiLvlLbl val="0"/>
      </c:catAx>
      <c:valAx>
        <c:axId val="26532850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Nivel de avance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68136304"/>
        <c:crosses val="autoZero"/>
        <c:crossBetween val="between"/>
      </c:valAx>
      <c:spPr>
        <a:noFill/>
        <a:ln>
          <a:noFill/>
        </a:ln>
        <a:effectLst>
          <a:outerShdw blurRad="50800" dist="50800" dir="5400000" algn="ctr" rotWithShape="0">
            <a:schemeClr val="bg1"/>
          </a:outerShdw>
        </a:effectLst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Gill Sans MT" panose="020B0502020104020203" pitchFamily="34" charset="0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12700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s-PE">
                <a:latin typeface="Gill Sans MT" panose="020B0502020104020203" pitchFamily="34" charset="0"/>
              </a:rPr>
              <a:t>Desempeño institucional según función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areaChart>
        <c:grouping val="stacked"/>
        <c:varyColors val="0"/>
        <c:ser>
          <c:idx val="2"/>
          <c:order val="2"/>
          <c:tx>
            <c:v>LineaMeta1</c:v>
          </c:tx>
          <c:spPr>
            <a:pattFill prst="pct50">
              <a:fgClr>
                <a:srgbClr val="FF0000"/>
              </a:fgClr>
              <a:bgClr>
                <a:schemeClr val="bg1"/>
              </a:bgClr>
            </a:pattFill>
            <a:ln>
              <a:noFill/>
            </a:ln>
            <a:effectLst/>
          </c:spPr>
          <c:val>
            <c:numLit>
              <c:formatCode>General</c:formatCode>
              <c:ptCount val="6"/>
              <c:pt idx="0">
                <c:v>0.6</c:v>
              </c:pt>
              <c:pt idx="1">
                <c:v>0.6</c:v>
              </c:pt>
              <c:pt idx="2">
                <c:v>0.6</c:v>
              </c:pt>
              <c:pt idx="3">
                <c:v>0.6</c:v>
              </c:pt>
              <c:pt idx="4">
                <c:v>0.6</c:v>
              </c:pt>
              <c:pt idx="5">
                <c:v>0.6</c:v>
              </c:pt>
            </c:numLit>
          </c:val>
          <c:extLst>
            <c:ext xmlns:c16="http://schemas.microsoft.com/office/drawing/2014/chart" uri="{C3380CC4-5D6E-409C-BE32-E72D297353CC}">
              <c16:uniqueId val="{00000000-9F89-430F-A597-99E827AC33D6}"/>
            </c:ext>
          </c:extLst>
        </c:ser>
        <c:ser>
          <c:idx val="3"/>
          <c:order val="3"/>
          <c:tx>
            <c:v>LineaMeta2</c:v>
          </c:tx>
          <c:spPr>
            <a:pattFill prst="pct50">
              <a:fgClr>
                <a:srgbClr val="FFC000"/>
              </a:fgClr>
              <a:bgClr>
                <a:schemeClr val="bg1"/>
              </a:bgClr>
            </a:pattFill>
            <a:ln>
              <a:noFill/>
            </a:ln>
            <a:effectLst/>
          </c:spPr>
          <c:val>
            <c:numLit>
              <c:formatCode>General</c:formatCode>
              <c:ptCount val="6"/>
              <c:pt idx="0">
                <c:v>0.2</c:v>
              </c:pt>
              <c:pt idx="1">
                <c:v>0.2</c:v>
              </c:pt>
              <c:pt idx="2">
                <c:v>0.2</c:v>
              </c:pt>
              <c:pt idx="3">
                <c:v>0.2</c:v>
              </c:pt>
              <c:pt idx="4">
                <c:v>0.2</c:v>
              </c:pt>
              <c:pt idx="5">
                <c:v>0.2</c:v>
              </c:pt>
            </c:numLit>
          </c:val>
          <c:extLst>
            <c:ext xmlns:c16="http://schemas.microsoft.com/office/drawing/2014/chart" uri="{C3380CC4-5D6E-409C-BE32-E72D297353CC}">
              <c16:uniqueId val="{00000001-9F89-430F-A597-99E827AC33D6}"/>
            </c:ext>
          </c:extLst>
        </c:ser>
        <c:ser>
          <c:idx val="4"/>
          <c:order val="4"/>
          <c:tx>
            <c:v>LineaMeta3</c:v>
          </c:tx>
          <c:spPr>
            <a:pattFill prst="pct50">
              <a:fgClr>
                <a:srgbClr val="00B050"/>
              </a:fgClr>
              <a:bgClr>
                <a:schemeClr val="bg1"/>
              </a:bgClr>
            </a:pattFill>
            <a:ln>
              <a:noFill/>
            </a:ln>
            <a:effectLst/>
          </c:spPr>
          <c:val>
            <c:numLit>
              <c:formatCode>General</c:formatCode>
              <c:ptCount val="6"/>
              <c:pt idx="0">
                <c:v>0.2</c:v>
              </c:pt>
              <c:pt idx="1">
                <c:v>0.2</c:v>
              </c:pt>
              <c:pt idx="2">
                <c:v>0.2</c:v>
              </c:pt>
              <c:pt idx="3">
                <c:v>0.2</c:v>
              </c:pt>
              <c:pt idx="4">
                <c:v>0.2</c:v>
              </c:pt>
              <c:pt idx="5">
                <c:v>0.2</c:v>
              </c:pt>
            </c:numLit>
          </c:val>
          <c:extLst>
            <c:ext xmlns:c16="http://schemas.microsoft.com/office/drawing/2014/chart" uri="{C3380CC4-5D6E-409C-BE32-E72D297353CC}">
              <c16:uniqueId val="{00000002-9F89-430F-A597-99E827AC33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8872312"/>
        <c:axId val="265525048"/>
      </c:areaChart>
      <c:barChart>
        <c:barDir val="col"/>
        <c:grouping val="clustered"/>
        <c:varyColors val="0"/>
        <c:ser>
          <c:idx val="0"/>
          <c:order val="0"/>
          <c:tx>
            <c:strRef>
              <c:f>Resultados!$C$4</c:f>
              <c:strCache>
                <c:ptCount val="1"/>
                <c:pt idx="0">
                  <c:v>Medición 1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500" b="1" i="0" u="none" strike="noStrike" kern="1200" baseline="0">
                    <a:solidFill>
                      <a:schemeClr val="dk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Resultados!$B$9:$B$13</c:f>
              <c:strCache>
                <c:ptCount val="5"/>
                <c:pt idx="0">
                  <c:v>Planificación</c:v>
                </c:pt>
                <c:pt idx="1">
                  <c:v>Seguimiento</c:v>
                </c:pt>
                <c:pt idx="2">
                  <c:v>Evaluación</c:v>
                </c:pt>
                <c:pt idx="3">
                  <c:v>Gestión del conocimiento</c:v>
                </c:pt>
                <c:pt idx="4">
                  <c:v>Principios y valores éticos</c:v>
                </c:pt>
              </c:strCache>
            </c:strRef>
          </c:cat>
          <c:val>
            <c:numRef>
              <c:f>Resultados!$C$9:$C$14</c:f>
              <c:numCache>
                <c:formatCode>0.0%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F89-430F-A597-99E827AC33D6}"/>
            </c:ext>
          </c:extLst>
        </c:ser>
        <c:ser>
          <c:idx val="1"/>
          <c:order val="1"/>
          <c:tx>
            <c:strRef>
              <c:f>Resultados!$D$8</c:f>
              <c:strCache>
                <c:ptCount val="1"/>
                <c:pt idx="0">
                  <c:v>Medición 2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500" b="1" i="0" u="none" strike="noStrike" kern="1200" baseline="0">
                    <a:solidFill>
                      <a:schemeClr val="dk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Resultados!$B$9:$B$13</c:f>
              <c:strCache>
                <c:ptCount val="5"/>
                <c:pt idx="0">
                  <c:v>Planificación</c:v>
                </c:pt>
                <c:pt idx="1">
                  <c:v>Seguimiento</c:v>
                </c:pt>
                <c:pt idx="2">
                  <c:v>Evaluación</c:v>
                </c:pt>
                <c:pt idx="3">
                  <c:v>Gestión del conocimiento</c:v>
                </c:pt>
                <c:pt idx="4">
                  <c:v>Principios y valores éticos</c:v>
                </c:pt>
              </c:strCache>
            </c:strRef>
          </c:cat>
          <c:val>
            <c:numRef>
              <c:f>Resultados!$D$9:$D$14</c:f>
              <c:numCache>
                <c:formatCode>0.0%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F89-430F-A597-99E827AC33D6}"/>
            </c:ext>
          </c:extLst>
        </c:ser>
        <c:ser>
          <c:idx val="5"/>
          <c:order val="5"/>
          <c:tx>
            <c:strRef>
              <c:f>Resultados!$E$4</c:f>
              <c:strCache>
                <c:ptCount val="1"/>
                <c:pt idx="0">
                  <c:v>Medición 3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500" b="1" i="0" u="none" strike="noStrike" kern="1200" baseline="0">
                    <a:solidFill>
                      <a:schemeClr val="dk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Resultados!$E$9:$E$13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BA-40B8-A65E-17C693C41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overlap val="-40"/>
        <c:axId val="268872312"/>
        <c:axId val="265525048"/>
      </c:barChart>
      <c:catAx>
        <c:axId val="2688723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/>
                    </a:solidFill>
                    <a:latin typeface="Gill Sans MT" panose="020B0502020104020203" pitchFamily="34" charset="0"/>
                    <a:ea typeface="+mn-ea"/>
                    <a:cs typeface="+mn-cs"/>
                  </a:defRPr>
                </a:pPr>
                <a:r>
                  <a:rPr lang="es-PE">
                    <a:latin typeface="Gill Sans MT" panose="020B0502020104020203" pitchFamily="34" charset="0"/>
                  </a:rPr>
                  <a:t>Funciones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dk1"/>
                  </a:solidFill>
                  <a:latin typeface="Gill Sans MT" panose="020B0502020104020203" pitchFamily="34" charset="0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dk1"/>
                </a:solidFill>
                <a:latin typeface="Gill Sans MT" panose="020B0502020104020203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65525048"/>
        <c:crosses val="autoZero"/>
        <c:auto val="1"/>
        <c:lblAlgn val="ctr"/>
        <c:lblOffset val="100"/>
        <c:noMultiLvlLbl val="0"/>
      </c:catAx>
      <c:valAx>
        <c:axId val="26552504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Nivel de avance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68872312"/>
        <c:crossesAt val="1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dk1"/>
              </a:solidFill>
              <a:latin typeface="Gill Sans MT" panose="020B0502020104020203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Desempeño institucional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Resultados!$C$3</c:f>
              <c:strCache>
                <c:ptCount val="1"/>
                <c:pt idx="0">
                  <c:v>Tabla 1. Desempeño institucional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A06-42E1-ADFD-E1D35FFAFA34}"/>
              </c:ext>
            </c:extLst>
          </c:dPt>
          <c:dPt>
            <c:idx val="1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E5A-4BE8-A6BE-810A7F3A7F2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1" i="0" u="none" strike="noStrike" kern="1200" baseline="0">
                    <a:solidFill>
                      <a:schemeClr val="dk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Resultados!$C$4:$E$4</c:f>
              <c:strCache>
                <c:ptCount val="3"/>
                <c:pt idx="0">
                  <c:v>Medición 1</c:v>
                </c:pt>
                <c:pt idx="1">
                  <c:v>Medición 2</c:v>
                </c:pt>
                <c:pt idx="2">
                  <c:v>Medición 3</c:v>
                </c:pt>
              </c:strCache>
            </c:strRef>
          </c:cat>
          <c:val>
            <c:numRef>
              <c:f>Resultados!$C$5:$E$5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A06-42E1-ADFD-E1D35FFAF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265525832"/>
        <c:axId val="269434272"/>
      </c:barChart>
      <c:catAx>
        <c:axId val="2655258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69434272"/>
        <c:crosses val="autoZero"/>
        <c:auto val="1"/>
        <c:lblAlgn val="ctr"/>
        <c:lblOffset val="100"/>
        <c:noMultiLvlLbl val="0"/>
      </c:catAx>
      <c:valAx>
        <c:axId val="269434272"/>
        <c:scaling>
          <c:orientation val="minMax"/>
          <c:max val="1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65525832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733425</xdr:colOff>
      <xdr:row>0</xdr:row>
      <xdr:rowOff>142875</xdr:rowOff>
    </xdr:from>
    <xdr:to>
      <xdr:col>4</xdr:col>
      <xdr:colOff>360230</xdr:colOff>
      <xdr:row>4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C5C092-5395-4112-A1D3-800B2888E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" y="142875"/>
          <a:ext cx="2341430" cy="809625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66</xdr:row>
      <xdr:rowOff>47626</xdr:rowOff>
    </xdr:from>
    <xdr:to>
      <xdr:col>12</xdr:col>
      <xdr:colOff>628650</xdr:colOff>
      <xdr:row>68</xdr:row>
      <xdr:rowOff>66676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35915070-0CFD-565E-ACB0-4A6F75B04C0B}"/>
            </a:ext>
          </a:extLst>
        </xdr:cNvPr>
        <xdr:cNvSpPr txBox="1"/>
      </xdr:nvSpPr>
      <xdr:spPr>
        <a:xfrm>
          <a:off x="333375" y="17973676"/>
          <a:ext cx="8743950" cy="4572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>
              <a:latin typeface="Gill Sans MT" panose="020B0502020104020203" pitchFamily="34" charset="0"/>
            </a:rPr>
            <a:t>El Aplicativo</a:t>
          </a:r>
          <a:r>
            <a:rPr lang="es-PE" sz="1200" baseline="0">
              <a:latin typeface="Gill Sans MT" panose="020B0502020104020203" pitchFamily="34" charset="0"/>
            </a:rPr>
            <a:t> fue elaborado en base al Aplicativo ABP-MyE del proyecto Evaluations de USAID|Perú, V 3.2017.</a:t>
          </a:r>
          <a:endParaRPr lang="es-PE" sz="1200">
            <a:latin typeface="Gill Sans MT" panose="020B0502020104020203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2341430</xdr:colOff>
      <xdr:row>0</xdr:row>
      <xdr:rowOff>809625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0"/>
          <a:ext cx="2341430" cy="8096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591024</xdr:colOff>
      <xdr:row>11</xdr:row>
      <xdr:rowOff>173048</xdr:rowOff>
    </xdr:from>
    <xdr:to>
      <xdr:col>19</xdr:col>
      <xdr:colOff>659947</xdr:colOff>
      <xdr:row>30</xdr:row>
      <xdr:rowOff>74839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1600</xdr:colOff>
      <xdr:row>11</xdr:row>
      <xdr:rowOff>172808</xdr:rowOff>
    </xdr:from>
    <xdr:to>
      <xdr:col>8</xdr:col>
      <xdr:colOff>530087</xdr:colOff>
      <xdr:row>30</xdr:row>
      <xdr:rowOff>84670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56029</xdr:colOff>
      <xdr:row>0</xdr:row>
      <xdr:rowOff>168274</xdr:rowOff>
    </xdr:from>
    <xdr:to>
      <xdr:col>8</xdr:col>
      <xdr:colOff>533129</xdr:colOff>
      <xdr:row>9</xdr:row>
      <xdr:rowOff>124239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pSpPr/>
      </xdr:nvGrpSpPr>
      <xdr:grpSpPr>
        <a:xfrm>
          <a:off x="56029" y="168274"/>
          <a:ext cx="6443832" cy="2241965"/>
          <a:chOff x="56029" y="168274"/>
          <a:chExt cx="7698442" cy="2133601"/>
        </a:xfrm>
      </xdr:grpSpPr>
      <xdr:graphicFrame macro="">
        <xdr:nvGraphicFramePr>
          <xdr:cNvPr id="11" name="Gráfico 10">
            <a:extLst>
              <a:ext uri="{FF2B5EF4-FFF2-40B4-BE49-F238E27FC236}">
                <a16:creationId xmlns:a16="http://schemas.microsoft.com/office/drawing/2014/main" id="{00000000-0008-0000-0400-00000B000000}"/>
              </a:ext>
            </a:extLst>
          </xdr:cNvPr>
          <xdr:cNvGraphicFramePr/>
        </xdr:nvGraphicFramePr>
        <xdr:xfrm>
          <a:off x="56029" y="168274"/>
          <a:ext cx="7698442" cy="213360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cxnSp macro="">
        <xdr:nvCxnSpPr>
          <xdr:cNvPr id="3" name="Conector recto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CxnSpPr/>
        </xdr:nvCxnSpPr>
        <xdr:spPr>
          <a:xfrm>
            <a:off x="4810109" y="634885"/>
            <a:ext cx="0" cy="1368000"/>
          </a:xfrm>
          <a:prstGeom prst="line">
            <a:avLst/>
          </a:prstGeom>
          <a:ln w="158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Conector recto 7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CxnSpPr/>
        </xdr:nvCxnSpPr>
        <xdr:spPr>
          <a:xfrm>
            <a:off x="7451158" y="634885"/>
            <a:ext cx="0" cy="1368000"/>
          </a:xfrm>
          <a:prstGeom prst="line">
            <a:avLst/>
          </a:prstGeom>
          <a:ln w="15875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Conector recto 9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CxnSpPr/>
        </xdr:nvCxnSpPr>
        <xdr:spPr>
          <a:xfrm>
            <a:off x="6134550" y="634885"/>
            <a:ext cx="0" cy="1368000"/>
          </a:xfrm>
          <a:prstGeom prst="line">
            <a:avLst/>
          </a:prstGeom>
          <a:ln w="158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2:B4"/>
  <sheetViews>
    <sheetView workbookViewId="0">
      <selection activeCell="C5" sqref="C5"/>
    </sheetView>
  </sheetViews>
  <sheetFormatPr baseColWidth="10" defaultColWidth="11.42578125" defaultRowHeight="15" x14ac:dyDescent="0.25"/>
  <cols>
    <col min="2" max="2" width="7.85546875" customWidth="1"/>
  </cols>
  <sheetData>
    <row r="2" spans="2:2" x14ac:dyDescent="0.25">
      <c r="B2">
        <v>0</v>
      </c>
    </row>
    <row r="3" spans="2:2" x14ac:dyDescent="0.25">
      <c r="B3">
        <v>1</v>
      </c>
    </row>
    <row r="4" spans="2:2" x14ac:dyDescent="0.25">
      <c r="B4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2CDCE-2051-48A0-BEDE-E509D806B9F0}">
  <sheetPr>
    <tabColor rgb="FFFFC000"/>
  </sheetPr>
  <dimension ref="B8:M64"/>
  <sheetViews>
    <sheetView showGridLines="0" tabSelected="1" workbookViewId="0">
      <selection activeCell="B61" sqref="B61:M61"/>
    </sheetView>
  </sheetViews>
  <sheetFormatPr baseColWidth="10" defaultRowHeight="17.25" x14ac:dyDescent="0.25"/>
  <cols>
    <col min="1" max="1" width="5.5703125" style="23" customWidth="1"/>
    <col min="2" max="2" width="11.42578125" style="23"/>
    <col min="3" max="3" width="6.85546875" style="23" customWidth="1"/>
    <col min="4" max="16384" width="11.42578125" style="23"/>
  </cols>
  <sheetData>
    <row r="8" spans="2:13" x14ac:dyDescent="0.25">
      <c r="H8" s="24" t="s">
        <v>0</v>
      </c>
    </row>
    <row r="9" spans="2:13" x14ac:dyDescent="0.25">
      <c r="H9" s="24" t="s">
        <v>170</v>
      </c>
    </row>
    <row r="10" spans="2:13" x14ac:dyDescent="0.25">
      <c r="B10" s="25"/>
    </row>
    <row r="11" spans="2:13" x14ac:dyDescent="0.25">
      <c r="B11" s="25"/>
    </row>
    <row r="12" spans="2:13" ht="69.75" customHeight="1" x14ac:dyDescent="0.25">
      <c r="B12" s="178" t="s">
        <v>171</v>
      </c>
      <c r="C12" s="178"/>
      <c r="D12" s="178"/>
      <c r="E12" s="178"/>
      <c r="F12" s="178"/>
      <c r="G12" s="178"/>
      <c r="H12" s="178"/>
      <c r="I12" s="178"/>
      <c r="J12" s="178"/>
      <c r="K12" s="178"/>
      <c r="L12" s="178"/>
      <c r="M12" s="178"/>
    </row>
    <row r="13" spans="2:13" ht="16.5" customHeight="1" x14ac:dyDescent="0.25"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</row>
    <row r="14" spans="2:13" x14ac:dyDescent="0.25">
      <c r="B14" s="27" t="s">
        <v>172</v>
      </c>
    </row>
    <row r="15" spans="2:13" ht="9" customHeight="1" x14ac:dyDescent="0.25">
      <c r="B15" s="27"/>
    </row>
    <row r="16" spans="2:13" x14ac:dyDescent="0.25">
      <c r="B16" s="28" t="s">
        <v>173</v>
      </c>
    </row>
    <row r="17" spans="2:13" ht="9" customHeight="1" x14ac:dyDescent="0.25">
      <c r="B17" s="29"/>
    </row>
    <row r="18" spans="2:13" ht="36.75" customHeight="1" x14ac:dyDescent="0.25">
      <c r="B18" s="178" t="s">
        <v>174</v>
      </c>
      <c r="C18" s="178"/>
      <c r="D18" s="178"/>
      <c r="E18" s="178"/>
      <c r="F18" s="178"/>
      <c r="G18" s="178"/>
      <c r="H18" s="178"/>
      <c r="I18" s="178"/>
      <c r="J18" s="178"/>
      <c r="K18" s="178"/>
      <c r="L18" s="178"/>
      <c r="M18" s="178"/>
    </row>
    <row r="19" spans="2:13" ht="51" customHeight="1" x14ac:dyDescent="0.25">
      <c r="B19" s="178" t="s">
        <v>175</v>
      </c>
      <c r="C19" s="178"/>
      <c r="D19" s="178"/>
      <c r="E19" s="178"/>
      <c r="F19" s="178"/>
      <c r="G19" s="178"/>
      <c r="H19" s="178"/>
      <c r="I19" s="178"/>
      <c r="J19" s="178"/>
      <c r="K19" s="178"/>
      <c r="L19" s="178"/>
      <c r="M19" s="178"/>
    </row>
    <row r="20" spans="2:13" x14ac:dyDescent="0.25"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</row>
    <row r="21" spans="2:13" x14ac:dyDescent="0.25">
      <c r="B21" s="28" t="s">
        <v>176</v>
      </c>
    </row>
    <row r="22" spans="2:13" ht="37.5" customHeight="1" x14ac:dyDescent="0.25">
      <c r="B22" s="179" t="s">
        <v>188</v>
      </c>
      <c r="C22" s="179"/>
      <c r="D22" s="179"/>
      <c r="E22" s="179"/>
      <c r="F22" s="179"/>
      <c r="G22" s="179"/>
      <c r="H22" s="179"/>
      <c r="I22" s="179"/>
      <c r="J22" s="179"/>
      <c r="K22" s="179"/>
      <c r="L22" s="179"/>
      <c r="M22" s="179"/>
    </row>
    <row r="23" spans="2:13" ht="11.25" customHeight="1" x14ac:dyDescent="0.25"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</row>
    <row r="24" spans="2:13" x14ac:dyDescent="0.25">
      <c r="B24" s="27" t="s">
        <v>177</v>
      </c>
    </row>
    <row r="25" spans="2:13" ht="32.25" customHeight="1" x14ac:dyDescent="0.25">
      <c r="B25" s="179" t="s">
        <v>189</v>
      </c>
      <c r="C25" s="179"/>
      <c r="D25" s="179"/>
      <c r="E25" s="179"/>
      <c r="F25" s="179"/>
      <c r="G25" s="179"/>
      <c r="H25" s="179"/>
      <c r="I25" s="179"/>
      <c r="J25" s="179"/>
      <c r="K25" s="179"/>
      <c r="L25" s="179"/>
      <c r="M25" s="179"/>
    </row>
    <row r="26" spans="2:13" x14ac:dyDescent="0.25">
      <c r="B26" s="179" t="s">
        <v>190</v>
      </c>
      <c r="C26" s="179"/>
      <c r="D26" s="179"/>
      <c r="E26" s="179"/>
      <c r="F26" s="179"/>
      <c r="G26" s="179"/>
      <c r="H26" s="179"/>
      <c r="I26" s="179"/>
      <c r="J26" s="179"/>
      <c r="K26" s="179"/>
      <c r="L26" s="179"/>
      <c r="M26" s="179"/>
    </row>
    <row r="27" spans="2:13" x14ac:dyDescent="0.25">
      <c r="B27" s="179" t="s">
        <v>191</v>
      </c>
      <c r="C27" s="179"/>
      <c r="D27" s="179"/>
      <c r="E27" s="179"/>
      <c r="F27" s="179"/>
      <c r="G27" s="179"/>
      <c r="H27" s="179"/>
      <c r="I27" s="179"/>
      <c r="J27" s="179"/>
      <c r="K27" s="179"/>
      <c r="L27" s="179"/>
      <c r="M27" s="179"/>
    </row>
    <row r="28" spans="2:13" x14ac:dyDescent="0.25">
      <c r="B28" s="179" t="s">
        <v>192</v>
      </c>
      <c r="C28" s="179"/>
      <c r="D28" s="179"/>
      <c r="E28" s="179"/>
      <c r="F28" s="179"/>
      <c r="G28" s="179"/>
      <c r="H28" s="179"/>
      <c r="I28" s="179"/>
      <c r="J28" s="179"/>
      <c r="K28" s="179"/>
      <c r="L28" s="179"/>
      <c r="M28" s="179"/>
    </row>
    <row r="29" spans="2:13" x14ac:dyDescent="0.25"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</row>
    <row r="30" spans="2:13" x14ac:dyDescent="0.25">
      <c r="B30" s="27" t="s">
        <v>178</v>
      </c>
    </row>
    <row r="31" spans="2:13" x14ac:dyDescent="0.25">
      <c r="B31" s="179" t="s">
        <v>193</v>
      </c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</row>
    <row r="32" spans="2:13" x14ac:dyDescent="0.25">
      <c r="B32" s="179" t="s">
        <v>194</v>
      </c>
      <c r="C32" s="179"/>
      <c r="D32" s="179"/>
      <c r="E32" s="179"/>
      <c r="F32" s="179"/>
      <c r="G32" s="179"/>
      <c r="H32" s="179"/>
      <c r="I32" s="179"/>
      <c r="J32" s="179"/>
      <c r="K32" s="179"/>
      <c r="L32" s="179"/>
      <c r="M32" s="179"/>
    </row>
    <row r="33" spans="2:13" x14ac:dyDescent="0.25">
      <c r="B33" s="179" t="s">
        <v>195</v>
      </c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79"/>
    </row>
    <row r="34" spans="2:13" x14ac:dyDescent="0.25">
      <c r="D34" s="31" t="s">
        <v>179</v>
      </c>
    </row>
    <row r="35" spans="2:13" x14ac:dyDescent="0.25">
      <c r="D35" s="31" t="s">
        <v>180</v>
      </c>
    </row>
    <row r="36" spans="2:13" x14ac:dyDescent="0.25">
      <c r="D36" s="31" t="s">
        <v>181</v>
      </c>
    </row>
    <row r="37" spans="2:13" ht="38.25" customHeight="1" x14ac:dyDescent="0.25">
      <c r="B37" s="179" t="s">
        <v>196</v>
      </c>
      <c r="C37" s="179"/>
      <c r="D37" s="179"/>
      <c r="E37" s="179"/>
      <c r="F37" s="179"/>
      <c r="G37" s="179"/>
      <c r="H37" s="179"/>
      <c r="I37" s="179"/>
      <c r="J37" s="179"/>
      <c r="K37" s="179"/>
      <c r="L37" s="179"/>
      <c r="M37" s="179"/>
    </row>
    <row r="38" spans="2:13" ht="38.25" customHeight="1" x14ac:dyDescent="0.25">
      <c r="B38" s="179" t="s">
        <v>197</v>
      </c>
      <c r="C38" s="179"/>
      <c r="D38" s="179"/>
      <c r="E38" s="179"/>
      <c r="F38" s="179"/>
      <c r="G38" s="179"/>
      <c r="H38" s="179"/>
      <c r="I38" s="179"/>
      <c r="J38" s="179"/>
      <c r="K38" s="179"/>
      <c r="L38" s="179"/>
      <c r="M38" s="179"/>
    </row>
    <row r="39" spans="2:13" ht="28.5" customHeight="1" x14ac:dyDescent="0.25">
      <c r="B39" s="179" t="s">
        <v>198</v>
      </c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</row>
    <row r="40" spans="2:13" x14ac:dyDescent="0.25">
      <c r="B40" s="32"/>
    </row>
    <row r="41" spans="2:13" x14ac:dyDescent="0.25">
      <c r="B41" s="27" t="s">
        <v>182</v>
      </c>
    </row>
    <row r="42" spans="2:13" x14ac:dyDescent="0.25">
      <c r="B42" s="179" t="s">
        <v>199</v>
      </c>
      <c r="C42" s="179"/>
      <c r="D42" s="179"/>
      <c r="E42" s="179"/>
      <c r="F42" s="179"/>
      <c r="G42" s="179"/>
      <c r="H42" s="179"/>
      <c r="I42" s="179"/>
      <c r="J42" s="179"/>
      <c r="K42" s="179"/>
      <c r="L42" s="179"/>
      <c r="M42" s="179"/>
    </row>
    <row r="43" spans="2:13" ht="35.25" customHeight="1" x14ac:dyDescent="0.25">
      <c r="B43" s="179" t="s">
        <v>200</v>
      </c>
      <c r="C43" s="179"/>
      <c r="D43" s="179"/>
      <c r="E43" s="179"/>
      <c r="F43" s="179"/>
      <c r="G43" s="179"/>
      <c r="H43" s="179"/>
      <c r="I43" s="179"/>
      <c r="J43" s="179"/>
      <c r="K43" s="179"/>
      <c r="L43" s="179"/>
      <c r="M43" s="179"/>
    </row>
    <row r="44" spans="2:13" ht="35.25" customHeight="1" x14ac:dyDescent="0.25">
      <c r="B44" s="179" t="s">
        <v>201</v>
      </c>
      <c r="C44" s="179"/>
      <c r="D44" s="179"/>
      <c r="E44" s="179"/>
      <c r="F44" s="179"/>
      <c r="G44" s="179"/>
      <c r="H44" s="179"/>
      <c r="I44" s="179"/>
      <c r="J44" s="179"/>
      <c r="K44" s="179"/>
      <c r="L44" s="179"/>
      <c r="M44" s="179"/>
    </row>
    <row r="45" spans="2:13" x14ac:dyDescent="0.25">
      <c r="B45" s="179" t="s">
        <v>202</v>
      </c>
      <c r="C45" s="179"/>
      <c r="D45" s="179"/>
      <c r="E45" s="179"/>
      <c r="F45" s="179"/>
      <c r="G45" s="179"/>
      <c r="H45" s="179"/>
      <c r="I45" s="179"/>
      <c r="J45" s="179"/>
      <c r="K45" s="179"/>
      <c r="L45" s="179"/>
      <c r="M45" s="179"/>
    </row>
    <row r="46" spans="2:13" x14ac:dyDescent="0.25">
      <c r="B46" s="32"/>
    </row>
    <row r="47" spans="2:13" ht="30" customHeight="1" x14ac:dyDescent="0.25">
      <c r="C47" s="32"/>
      <c r="D47" s="32"/>
      <c r="E47" s="27" t="s">
        <v>203</v>
      </c>
    </row>
    <row r="48" spans="2:13" x14ac:dyDescent="0.25">
      <c r="B48" s="32"/>
      <c r="E48" s="33"/>
      <c r="F48" s="34" t="s">
        <v>183</v>
      </c>
    </row>
    <row r="49" spans="2:13" x14ac:dyDescent="0.25">
      <c r="B49" s="32"/>
      <c r="E49" s="35"/>
      <c r="F49" s="34" t="s">
        <v>184</v>
      </c>
    </row>
    <row r="50" spans="2:13" x14ac:dyDescent="0.25">
      <c r="B50" s="32"/>
      <c r="E50" s="36"/>
      <c r="F50" s="34" t="s">
        <v>185</v>
      </c>
    </row>
    <row r="51" spans="2:13" x14ac:dyDescent="0.25">
      <c r="B51" s="32"/>
    </row>
    <row r="52" spans="2:13" x14ac:dyDescent="0.25">
      <c r="B52" s="27" t="s">
        <v>186</v>
      </c>
    </row>
    <row r="53" spans="2:13" x14ac:dyDescent="0.25">
      <c r="B53" s="179" t="s">
        <v>204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79"/>
      <c r="M53" s="179"/>
    </row>
    <row r="54" spans="2:13" x14ac:dyDescent="0.25">
      <c r="B54" s="179" t="s">
        <v>205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79"/>
      <c r="M54" s="179"/>
    </row>
    <row r="55" spans="2:13" x14ac:dyDescent="0.25">
      <c r="B55" s="179" t="s">
        <v>206</v>
      </c>
      <c r="C55" s="179"/>
      <c r="D55" s="179"/>
      <c r="E55" s="179"/>
      <c r="F55" s="179"/>
      <c r="G55" s="179"/>
      <c r="H55" s="179"/>
      <c r="I55" s="179"/>
      <c r="J55" s="179"/>
      <c r="K55" s="179"/>
      <c r="L55" s="179"/>
      <c r="M55" s="179"/>
    </row>
    <row r="56" spans="2:13" x14ac:dyDescent="0.25">
      <c r="B56" s="179" t="s">
        <v>207</v>
      </c>
      <c r="C56" s="179"/>
      <c r="D56" s="179"/>
      <c r="E56" s="179"/>
      <c r="F56" s="179"/>
      <c r="G56" s="179"/>
      <c r="H56" s="179"/>
      <c r="I56" s="179"/>
      <c r="J56" s="179"/>
      <c r="K56" s="179"/>
      <c r="L56" s="179"/>
      <c r="M56" s="179"/>
    </row>
    <row r="57" spans="2:13" ht="36" customHeight="1" x14ac:dyDescent="0.25">
      <c r="B57" s="179" t="s">
        <v>208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79"/>
      <c r="M57" s="179"/>
    </row>
    <row r="58" spans="2:13" ht="34.5" customHeight="1" x14ac:dyDescent="0.25">
      <c r="B58" s="179" t="s">
        <v>209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79"/>
      <c r="M58" s="179"/>
    </row>
    <row r="59" spans="2:13" ht="34.5" customHeight="1" x14ac:dyDescent="0.25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</row>
    <row r="60" spans="2:13" x14ac:dyDescent="0.25">
      <c r="B60" s="180" t="s">
        <v>212</v>
      </c>
      <c r="C60" s="180"/>
      <c r="D60" s="180"/>
      <c r="E60" s="180"/>
      <c r="F60" s="180"/>
      <c r="G60" s="180"/>
      <c r="H60" s="180"/>
      <c r="I60" s="180"/>
      <c r="J60" s="180"/>
      <c r="K60" s="180"/>
      <c r="L60" s="180"/>
      <c r="M60" s="180"/>
    </row>
    <row r="61" spans="2:13" x14ac:dyDescent="0.25">
      <c r="B61" s="180" t="s">
        <v>211</v>
      </c>
      <c r="C61" s="180"/>
      <c r="D61" s="180"/>
      <c r="E61" s="180"/>
      <c r="F61" s="180"/>
      <c r="G61" s="180"/>
      <c r="H61" s="180"/>
      <c r="I61" s="180"/>
      <c r="J61" s="180"/>
      <c r="K61" s="180"/>
      <c r="L61" s="180"/>
      <c r="M61" s="180"/>
    </row>
    <row r="62" spans="2:13" x14ac:dyDescent="0.25"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</row>
    <row r="63" spans="2:13" x14ac:dyDescent="0.25">
      <c r="B63" s="27" t="s">
        <v>210</v>
      </c>
    </row>
    <row r="64" spans="2:13" x14ac:dyDescent="0.25">
      <c r="B64" s="34" t="s">
        <v>187</v>
      </c>
    </row>
  </sheetData>
  <sheetProtection algorithmName="SHA-512" hashValue="d8S/PvKnwGudkw/N0dwzAJexj1tGyB9MnbUSe4QAcc2trhrHo1N3o576hXd4p1DFtF/Jo8EyNEwBClH4yb4YQg==" saltValue="AeqBtUMjZ/x5AirL3xI4OQ==" spinCount="100000" sheet="1" objects="1" scenarios="1"/>
  <mergeCells count="26">
    <mergeCell ref="B58:M58"/>
    <mergeCell ref="B60:M60"/>
    <mergeCell ref="B61:M61"/>
    <mergeCell ref="B25:M25"/>
    <mergeCell ref="B22:M22"/>
    <mergeCell ref="B18:M18"/>
    <mergeCell ref="B19:M19"/>
    <mergeCell ref="B53:M53"/>
    <mergeCell ref="B54:M54"/>
    <mergeCell ref="B37:M37"/>
    <mergeCell ref="B38:M38"/>
    <mergeCell ref="B39:M39"/>
    <mergeCell ref="B28:M28"/>
    <mergeCell ref="B27:M27"/>
    <mergeCell ref="B26:M26"/>
    <mergeCell ref="B55:M55"/>
    <mergeCell ref="B56:M56"/>
    <mergeCell ref="B57:M57"/>
    <mergeCell ref="B12:M12"/>
    <mergeCell ref="B42:M42"/>
    <mergeCell ref="B43:M43"/>
    <mergeCell ref="B44:M44"/>
    <mergeCell ref="B45:M45"/>
    <mergeCell ref="B31:M31"/>
    <mergeCell ref="B32:M32"/>
    <mergeCell ref="B33:M3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92D050"/>
  </sheetPr>
  <dimension ref="A1:U210"/>
  <sheetViews>
    <sheetView showGridLines="0" zoomScale="70" zoomScaleNormal="70" workbookViewId="0">
      <selection activeCell="D7" sqref="D7:E7"/>
    </sheetView>
  </sheetViews>
  <sheetFormatPr baseColWidth="10" defaultColWidth="11.42578125" defaultRowHeight="17.25" x14ac:dyDescent="0.35"/>
  <cols>
    <col min="1" max="1" width="4.5703125" style="46" customWidth="1"/>
    <col min="2" max="2" width="82.28515625" style="46" customWidth="1"/>
    <col min="3" max="3" width="60" style="46" customWidth="1"/>
    <col min="4" max="6" width="56" style="46" customWidth="1"/>
    <col min="7" max="7" width="2.140625" style="46" customWidth="1"/>
    <col min="8" max="11" width="22.42578125" style="41" hidden="1" customWidth="1"/>
    <col min="12" max="12" width="48.5703125" style="46" hidden="1" customWidth="1"/>
    <col min="13" max="15" width="14" style="46" hidden="1" customWidth="1"/>
    <col min="16" max="16" width="11.42578125" style="46" customWidth="1"/>
    <col min="17" max="16384" width="11.42578125" style="46"/>
  </cols>
  <sheetData>
    <row r="1" spans="1:21" s="39" customFormat="1" ht="71.25" customHeight="1" x14ac:dyDescent="0.25">
      <c r="G1" s="40"/>
      <c r="H1" s="41"/>
      <c r="I1" s="41"/>
      <c r="J1" s="41"/>
      <c r="K1" s="41"/>
    </row>
    <row r="2" spans="1:21" s="39" customFormat="1" ht="29.25" customHeight="1" x14ac:dyDescent="0.25">
      <c r="A2" s="204"/>
      <c r="B2" s="217" t="s">
        <v>0</v>
      </c>
      <c r="C2" s="217"/>
      <c r="D2" s="217"/>
      <c r="E2" s="217"/>
      <c r="F2" s="218"/>
      <c r="G2" s="40"/>
      <c r="H2" s="41"/>
      <c r="I2" s="41"/>
      <c r="J2" s="41"/>
      <c r="K2" s="41"/>
    </row>
    <row r="3" spans="1:21" s="39" customFormat="1" x14ac:dyDescent="0.25">
      <c r="A3" s="205"/>
      <c r="B3" s="42"/>
      <c r="C3" s="196"/>
      <c r="D3" s="196"/>
      <c r="E3" s="196"/>
      <c r="F3" s="196"/>
      <c r="G3" s="40"/>
      <c r="H3" s="41"/>
      <c r="I3" s="41"/>
      <c r="J3" s="41"/>
      <c r="K3" s="41"/>
    </row>
    <row r="4" spans="1:21" s="39" customFormat="1" ht="24.75" x14ac:dyDescent="0.25">
      <c r="A4" s="205"/>
      <c r="B4" s="199" t="s">
        <v>1</v>
      </c>
      <c r="C4" s="199"/>
      <c r="D4" s="96" t="s">
        <v>3</v>
      </c>
      <c r="E4" s="96" t="s">
        <v>3</v>
      </c>
      <c r="F4" s="96" t="s">
        <v>168</v>
      </c>
      <c r="G4" s="40"/>
      <c r="H4" s="41"/>
      <c r="I4" s="41"/>
      <c r="J4" s="41"/>
      <c r="K4" s="41"/>
    </row>
    <row r="5" spans="1:21" s="39" customFormat="1" ht="36" customHeight="1" x14ac:dyDescent="0.25">
      <c r="A5" s="205"/>
      <c r="B5" s="200" t="s">
        <v>4</v>
      </c>
      <c r="C5" s="200"/>
      <c r="D5" s="43"/>
      <c r="E5" s="43"/>
      <c r="F5" s="43"/>
      <c r="G5" s="40"/>
      <c r="H5" s="41"/>
      <c r="I5" s="41"/>
      <c r="J5" s="41"/>
      <c r="K5" s="41"/>
    </row>
    <row r="6" spans="1:21" s="39" customFormat="1" ht="36" customHeight="1" x14ac:dyDescent="0.25">
      <c r="A6" s="205"/>
      <c r="B6" s="200" t="s">
        <v>5</v>
      </c>
      <c r="C6" s="200"/>
      <c r="D6" s="95"/>
      <c r="E6" s="44"/>
      <c r="F6" s="44"/>
      <c r="G6" s="40"/>
      <c r="H6" s="41"/>
      <c r="I6" s="41"/>
      <c r="J6" s="41"/>
      <c r="K6" s="41"/>
    </row>
    <row r="7" spans="1:21" s="39" customFormat="1" ht="63" customHeight="1" x14ac:dyDescent="0.25">
      <c r="A7" s="206"/>
      <c r="B7" s="200" t="s">
        <v>6</v>
      </c>
      <c r="C7" s="200"/>
      <c r="D7" s="43"/>
      <c r="E7" s="44"/>
      <c r="F7" s="44"/>
      <c r="G7" s="40"/>
      <c r="H7" s="45"/>
      <c r="I7" s="41"/>
      <c r="J7" s="41"/>
      <c r="K7" s="41"/>
    </row>
    <row r="8" spans="1:21" ht="23.25" customHeight="1" x14ac:dyDescent="0.35">
      <c r="H8" s="47"/>
      <c r="P8" s="48"/>
      <c r="Q8" s="48"/>
      <c r="R8" s="48"/>
      <c r="S8" s="48"/>
      <c r="T8" s="48"/>
      <c r="U8" s="48"/>
    </row>
    <row r="9" spans="1:21" ht="66" customHeight="1" x14ac:dyDescent="0.35">
      <c r="A9" s="210" t="s">
        <v>7</v>
      </c>
      <c r="B9" s="190" t="s">
        <v>8</v>
      </c>
      <c r="C9" s="190"/>
      <c r="D9" s="190"/>
      <c r="E9" s="190"/>
      <c r="F9" s="191"/>
      <c r="H9" s="49" t="s">
        <v>9</v>
      </c>
      <c r="M9" s="49" t="s">
        <v>9</v>
      </c>
      <c r="N9" s="49"/>
      <c r="P9" s="48"/>
      <c r="Q9" s="48"/>
      <c r="R9" s="48"/>
      <c r="S9" s="48"/>
      <c r="T9" s="48"/>
      <c r="U9" s="48"/>
    </row>
    <row r="10" spans="1:21" ht="19.5" customHeight="1" x14ac:dyDescent="0.35">
      <c r="A10" s="211"/>
      <c r="B10" s="185" t="s">
        <v>10</v>
      </c>
      <c r="C10" s="193" t="s">
        <v>11</v>
      </c>
      <c r="D10" s="50" t="s">
        <v>2</v>
      </c>
      <c r="E10" s="50" t="s">
        <v>3</v>
      </c>
      <c r="F10" s="50" t="s">
        <v>168</v>
      </c>
      <c r="H10" s="47"/>
      <c r="I10" s="51" t="s">
        <v>2</v>
      </c>
      <c r="J10" s="51" t="s">
        <v>3</v>
      </c>
      <c r="K10" s="51" t="s">
        <v>168</v>
      </c>
      <c r="M10" s="51" t="s">
        <v>2</v>
      </c>
      <c r="N10" s="51" t="s">
        <v>3</v>
      </c>
      <c r="O10" s="51" t="s">
        <v>168</v>
      </c>
      <c r="P10" s="48"/>
      <c r="Q10" s="48"/>
      <c r="R10" s="48"/>
      <c r="S10" s="48"/>
      <c r="T10" s="48"/>
      <c r="U10" s="48"/>
    </row>
    <row r="11" spans="1:21" ht="51.75" x14ac:dyDescent="0.35">
      <c r="A11" s="211"/>
      <c r="B11" s="185"/>
      <c r="C11" s="193"/>
      <c r="D11" s="52" t="s">
        <v>12</v>
      </c>
      <c r="E11" s="52" t="s">
        <v>12</v>
      </c>
      <c r="F11" s="52" t="s">
        <v>12</v>
      </c>
      <c r="H11" s="53" t="s">
        <v>13</v>
      </c>
      <c r="I11" s="53" t="s">
        <v>14</v>
      </c>
      <c r="J11" s="53" t="s">
        <v>14</v>
      </c>
      <c r="K11" s="53" t="s">
        <v>14</v>
      </c>
      <c r="L11" s="54" t="s">
        <v>15</v>
      </c>
      <c r="M11" s="55">
        <f>SUMIFS(H12:H16,D12:D16,"&lt;9")</f>
        <v>0</v>
      </c>
      <c r="N11" s="55">
        <f>SUMIFS(H12:H16,E12:E16,"&lt;9")</f>
        <v>0</v>
      </c>
      <c r="O11" s="55">
        <f>SUMIFS(H12:H16,F12:F16,"&lt;9")</f>
        <v>0</v>
      </c>
      <c r="P11" s="48"/>
      <c r="Q11" s="48"/>
      <c r="R11" s="48"/>
      <c r="S11" s="48"/>
      <c r="T11" s="48"/>
      <c r="U11" s="48"/>
    </row>
    <row r="12" spans="1:21" ht="60.75" customHeight="1" x14ac:dyDescent="0.35">
      <c r="A12" s="211"/>
      <c r="B12" s="57" t="s">
        <v>216</v>
      </c>
      <c r="C12" s="58" t="s">
        <v>16</v>
      </c>
      <c r="D12" s="59"/>
      <c r="E12" s="60"/>
      <c r="F12" s="60"/>
      <c r="H12" s="61">
        <v>1.5</v>
      </c>
      <c r="I12" s="62">
        <f>D12*$H12</f>
        <v>0</v>
      </c>
      <c r="J12" s="62">
        <f t="shared" ref="J12:K16" si="0">E12*$H12</f>
        <v>0</v>
      </c>
      <c r="K12" s="62">
        <f t="shared" si="0"/>
        <v>0</v>
      </c>
      <c r="L12" s="54" t="s">
        <v>17</v>
      </c>
      <c r="M12" s="55">
        <f>SUMIFS(I12:I16,D12:D16,"&lt;9")</f>
        <v>0</v>
      </c>
      <c r="N12" s="55">
        <f>SUMIFS(J12:J16,E12:E16,"&lt;9")</f>
        <v>0</v>
      </c>
      <c r="O12" s="55">
        <f>SUMIFS(K12:K16,F12:F16,"&lt;9")</f>
        <v>0</v>
      </c>
      <c r="P12" s="48"/>
      <c r="Q12" s="48"/>
      <c r="R12" s="48"/>
      <c r="S12" s="48"/>
      <c r="T12" s="48"/>
      <c r="U12" s="48"/>
    </row>
    <row r="13" spans="1:21" ht="85.5" customHeight="1" x14ac:dyDescent="0.35">
      <c r="A13" s="211"/>
      <c r="B13" s="57" t="s">
        <v>217</v>
      </c>
      <c r="C13" s="58" t="s">
        <v>18</v>
      </c>
      <c r="D13" s="59"/>
      <c r="E13" s="60"/>
      <c r="F13" s="60"/>
      <c r="H13" s="61">
        <v>2</v>
      </c>
      <c r="I13" s="62">
        <f t="shared" ref="I13:I16" si="1">D13*$H13</f>
        <v>0</v>
      </c>
      <c r="J13" s="62">
        <f t="shared" si="0"/>
        <v>0</v>
      </c>
      <c r="K13" s="62">
        <f t="shared" si="0"/>
        <v>0</v>
      </c>
      <c r="L13" s="63" t="s">
        <v>19</v>
      </c>
      <c r="M13" s="64" t="str">
        <f>IFERROR(M12/M11,"No aplica")</f>
        <v>No aplica</v>
      </c>
      <c r="N13" s="64" t="str">
        <f>IFERROR(N12/N11,"No Aplica")</f>
        <v>No Aplica</v>
      </c>
      <c r="O13" s="64" t="str">
        <f>IFERROR(O12/O11,"No Aplica")</f>
        <v>No Aplica</v>
      </c>
      <c r="P13" s="48"/>
      <c r="Q13" s="48"/>
      <c r="R13" s="48"/>
      <c r="S13" s="48"/>
      <c r="T13" s="48"/>
      <c r="U13" s="48"/>
    </row>
    <row r="14" spans="1:21" ht="76.5" customHeight="1" x14ac:dyDescent="0.35">
      <c r="A14" s="211"/>
      <c r="B14" s="65" t="s">
        <v>218</v>
      </c>
      <c r="C14" s="66" t="s">
        <v>20</v>
      </c>
      <c r="D14" s="59"/>
      <c r="E14" s="60"/>
      <c r="F14" s="60"/>
      <c r="H14" s="61">
        <v>2</v>
      </c>
      <c r="I14" s="62">
        <f t="shared" si="1"/>
        <v>0</v>
      </c>
      <c r="J14" s="62">
        <f t="shared" si="0"/>
        <v>0</v>
      </c>
      <c r="K14" s="62">
        <f t="shared" si="0"/>
        <v>0</v>
      </c>
      <c r="P14" s="48"/>
      <c r="Q14" s="48"/>
      <c r="R14" s="48"/>
      <c r="S14" s="48"/>
      <c r="T14" s="48"/>
      <c r="U14" s="48"/>
    </row>
    <row r="15" spans="1:21" ht="88.5" customHeight="1" x14ac:dyDescent="0.35">
      <c r="A15" s="211"/>
      <c r="B15" s="57" t="s">
        <v>219</v>
      </c>
      <c r="C15" s="58" t="s">
        <v>21</v>
      </c>
      <c r="D15" s="59"/>
      <c r="E15" s="60"/>
      <c r="F15" s="60"/>
      <c r="H15" s="61">
        <v>2</v>
      </c>
      <c r="I15" s="62">
        <f t="shared" si="1"/>
        <v>0</v>
      </c>
      <c r="J15" s="62">
        <f t="shared" si="0"/>
        <v>0</v>
      </c>
      <c r="K15" s="62">
        <f t="shared" si="0"/>
        <v>0</v>
      </c>
      <c r="P15" s="48"/>
      <c r="Q15" s="48"/>
      <c r="R15" s="48"/>
      <c r="S15" s="48"/>
      <c r="T15" s="48"/>
      <c r="U15" s="48"/>
    </row>
    <row r="16" spans="1:21" ht="52.5" customHeight="1" x14ac:dyDescent="0.35">
      <c r="A16" s="211"/>
      <c r="B16" s="57" t="s">
        <v>220</v>
      </c>
      <c r="C16" s="58" t="s">
        <v>22</v>
      </c>
      <c r="D16" s="59"/>
      <c r="E16" s="60"/>
      <c r="F16" s="60"/>
      <c r="H16" s="61">
        <v>2</v>
      </c>
      <c r="I16" s="62">
        <f t="shared" si="1"/>
        <v>0</v>
      </c>
      <c r="J16" s="62">
        <f t="shared" si="0"/>
        <v>0</v>
      </c>
      <c r="K16" s="62">
        <f t="shared" si="0"/>
        <v>0</v>
      </c>
      <c r="P16" s="48"/>
      <c r="Q16" s="48"/>
      <c r="R16" s="48"/>
      <c r="S16" s="48"/>
      <c r="T16" s="48"/>
      <c r="U16" s="48"/>
    </row>
    <row r="17" spans="1:21" s="68" customFormat="1" ht="60" customHeight="1" x14ac:dyDescent="0.25">
      <c r="A17" s="211"/>
      <c r="B17" s="188" t="s">
        <v>221</v>
      </c>
      <c r="C17" s="189"/>
      <c r="D17" s="67"/>
      <c r="E17" s="67"/>
      <c r="F17" s="67"/>
      <c r="H17" s="47"/>
      <c r="I17" s="47"/>
      <c r="J17" s="47"/>
      <c r="K17" s="47"/>
      <c r="P17" s="69"/>
      <c r="Q17" s="69"/>
      <c r="R17" s="69"/>
      <c r="S17" s="69"/>
      <c r="T17" s="69"/>
      <c r="U17" s="69"/>
    </row>
    <row r="18" spans="1:21" ht="12.75" customHeight="1" x14ac:dyDescent="0.35">
      <c r="A18" s="211"/>
      <c r="B18" s="70"/>
      <c r="C18" s="70"/>
      <c r="D18" s="70"/>
      <c r="E18" s="70"/>
      <c r="F18" s="70"/>
      <c r="P18" s="48"/>
      <c r="Q18" s="48"/>
      <c r="R18" s="48"/>
      <c r="S18" s="48"/>
      <c r="T18" s="48"/>
      <c r="U18" s="48"/>
    </row>
    <row r="19" spans="1:21" ht="66" customHeight="1" x14ac:dyDescent="0.35">
      <c r="A19" s="211"/>
      <c r="B19" s="197" t="s">
        <v>23</v>
      </c>
      <c r="C19" s="198"/>
      <c r="D19" s="198"/>
      <c r="E19" s="198"/>
      <c r="F19" s="198"/>
      <c r="H19" s="49" t="s">
        <v>24</v>
      </c>
      <c r="M19" s="49" t="s">
        <v>24</v>
      </c>
      <c r="N19" s="49"/>
      <c r="P19" s="48"/>
      <c r="Q19" s="48"/>
      <c r="R19" s="48"/>
      <c r="S19" s="48"/>
      <c r="T19" s="48"/>
      <c r="U19" s="48"/>
    </row>
    <row r="20" spans="1:21" ht="20.25" customHeight="1" x14ac:dyDescent="0.35">
      <c r="A20" s="211"/>
      <c r="B20" s="185" t="s">
        <v>10</v>
      </c>
      <c r="C20" s="194" t="s">
        <v>11</v>
      </c>
      <c r="D20" s="50" t="s">
        <v>2</v>
      </c>
      <c r="E20" s="50" t="s">
        <v>3</v>
      </c>
      <c r="F20" s="50" t="s">
        <v>168</v>
      </c>
      <c r="I20" s="51" t="s">
        <v>2</v>
      </c>
      <c r="J20" s="51" t="s">
        <v>3</v>
      </c>
      <c r="K20" s="51" t="s">
        <v>168</v>
      </c>
      <c r="M20" s="51" t="s">
        <v>2</v>
      </c>
      <c r="N20" s="51" t="s">
        <v>3</v>
      </c>
      <c r="O20" s="51" t="s">
        <v>168</v>
      </c>
    </row>
    <row r="21" spans="1:21" ht="51.75" x14ac:dyDescent="0.35">
      <c r="A21" s="211"/>
      <c r="B21" s="185"/>
      <c r="C21" s="195"/>
      <c r="D21" s="52" t="s">
        <v>12</v>
      </c>
      <c r="E21" s="52" t="s">
        <v>12</v>
      </c>
      <c r="F21" s="52" t="s">
        <v>12</v>
      </c>
      <c r="H21" s="53" t="s">
        <v>13</v>
      </c>
      <c r="I21" s="53" t="s">
        <v>14</v>
      </c>
      <c r="J21" s="53" t="s">
        <v>14</v>
      </c>
      <c r="K21" s="53" t="s">
        <v>14</v>
      </c>
      <c r="L21" s="54" t="s">
        <v>15</v>
      </c>
      <c r="M21" s="55">
        <f>SUMIFS(H22:H24,D22:D24,"&lt;9")</f>
        <v>0</v>
      </c>
      <c r="N21" s="55">
        <f>SUMIFS(H22:H24,E22:E24,"&lt;9")</f>
        <v>0</v>
      </c>
      <c r="O21" s="56">
        <f>SUMIFS(H22:H24,F22:F24,"&lt;9")</f>
        <v>0</v>
      </c>
    </row>
    <row r="22" spans="1:21" ht="69" x14ac:dyDescent="0.35">
      <c r="A22" s="211"/>
      <c r="B22" s="57" t="s">
        <v>222</v>
      </c>
      <c r="C22" s="58" t="s">
        <v>25</v>
      </c>
      <c r="D22" s="71"/>
      <c r="E22" s="60"/>
      <c r="F22" s="60"/>
      <c r="H22" s="72">
        <v>2</v>
      </c>
      <c r="I22" s="62">
        <f>D22*$H22</f>
        <v>0</v>
      </c>
      <c r="J22" s="62">
        <f t="shared" ref="J22:K24" si="2">E22*$H22</f>
        <v>0</v>
      </c>
      <c r="K22" s="62">
        <f t="shared" si="2"/>
        <v>0</v>
      </c>
      <c r="L22" s="54" t="s">
        <v>17</v>
      </c>
      <c r="M22" s="55">
        <f>SUMIFS(I22:I24,D22:D24,"&lt;9")</f>
        <v>0</v>
      </c>
      <c r="N22" s="55">
        <f>SUMIFS(J22:J24,E22:E24,"&lt;9")</f>
        <v>0</v>
      </c>
      <c r="O22" s="56">
        <f>SUMIFS(K22:K24,F22:F24,"&lt;9")</f>
        <v>0</v>
      </c>
    </row>
    <row r="23" spans="1:21" ht="51.75" x14ac:dyDescent="0.35">
      <c r="A23" s="211"/>
      <c r="B23" s="57" t="s">
        <v>223</v>
      </c>
      <c r="C23" s="58" t="s">
        <v>26</v>
      </c>
      <c r="D23" s="71"/>
      <c r="E23" s="60"/>
      <c r="F23" s="60"/>
      <c r="H23" s="72">
        <v>1.5</v>
      </c>
      <c r="I23" s="62">
        <f t="shared" ref="I23:I24" si="3">D23*$H23</f>
        <v>0</v>
      </c>
      <c r="J23" s="62">
        <f t="shared" si="2"/>
        <v>0</v>
      </c>
      <c r="K23" s="62">
        <f t="shared" si="2"/>
        <v>0</v>
      </c>
      <c r="L23" s="73" t="s">
        <v>19</v>
      </c>
      <c r="M23" s="64" t="str">
        <f>IFERROR(M22/M21,"No aplica")</f>
        <v>No aplica</v>
      </c>
      <c r="N23" s="64" t="str">
        <f>IFERROR(N22/N21,"No Aplica")</f>
        <v>No Aplica</v>
      </c>
      <c r="O23" s="64" t="str">
        <f>IFERROR(O22/O21,"No Aplica")</f>
        <v>No Aplica</v>
      </c>
    </row>
    <row r="24" spans="1:21" ht="53.25" x14ac:dyDescent="0.35">
      <c r="A24" s="211"/>
      <c r="B24" s="57" t="s">
        <v>224</v>
      </c>
      <c r="C24" s="58" t="s">
        <v>27</v>
      </c>
      <c r="D24" s="71"/>
      <c r="E24" s="60"/>
      <c r="F24" s="60"/>
      <c r="H24" s="72">
        <v>2</v>
      </c>
      <c r="I24" s="62">
        <f t="shared" si="3"/>
        <v>0</v>
      </c>
      <c r="J24" s="62">
        <f t="shared" si="2"/>
        <v>0</v>
      </c>
      <c r="K24" s="62">
        <f t="shared" si="2"/>
        <v>0</v>
      </c>
    </row>
    <row r="25" spans="1:21" s="68" customFormat="1" ht="60" customHeight="1" x14ac:dyDescent="0.25">
      <c r="A25" s="211"/>
      <c r="B25" s="188" t="s">
        <v>221</v>
      </c>
      <c r="C25" s="189"/>
      <c r="D25" s="67"/>
      <c r="E25" s="67"/>
      <c r="F25" s="67"/>
      <c r="H25" s="47"/>
      <c r="I25" s="47"/>
      <c r="J25" s="47"/>
      <c r="K25" s="47"/>
    </row>
    <row r="26" spans="1:21" ht="12.75" customHeight="1" x14ac:dyDescent="0.35">
      <c r="A26" s="211"/>
      <c r="B26" s="70"/>
      <c r="C26" s="70"/>
      <c r="D26" s="70"/>
      <c r="E26" s="70"/>
      <c r="F26" s="70"/>
      <c r="P26" s="48"/>
      <c r="Q26" s="48"/>
      <c r="R26" s="48"/>
      <c r="S26" s="48"/>
      <c r="T26" s="48"/>
      <c r="U26" s="48"/>
    </row>
    <row r="27" spans="1:21" ht="66" customHeight="1" x14ac:dyDescent="0.35">
      <c r="A27" s="211"/>
      <c r="B27" s="183" t="s">
        <v>323</v>
      </c>
      <c r="C27" s="184"/>
      <c r="D27" s="184"/>
      <c r="E27" s="184"/>
      <c r="F27" s="184"/>
      <c r="H27" s="49" t="s">
        <v>28</v>
      </c>
      <c r="M27" s="49" t="s">
        <v>28</v>
      </c>
      <c r="N27" s="49"/>
    </row>
    <row r="28" spans="1:21" ht="18.75" customHeight="1" x14ac:dyDescent="0.35">
      <c r="A28" s="211"/>
      <c r="B28" s="185" t="s">
        <v>10</v>
      </c>
      <c r="C28" s="192" t="s">
        <v>11</v>
      </c>
      <c r="D28" s="50" t="s">
        <v>2</v>
      </c>
      <c r="E28" s="50" t="s">
        <v>3</v>
      </c>
      <c r="F28" s="50" t="s">
        <v>168</v>
      </c>
      <c r="I28" s="51" t="s">
        <v>2</v>
      </c>
      <c r="J28" s="51" t="s">
        <v>3</v>
      </c>
      <c r="K28" s="51" t="s">
        <v>168</v>
      </c>
      <c r="M28" s="51" t="s">
        <v>2</v>
      </c>
      <c r="N28" s="51" t="s">
        <v>3</v>
      </c>
      <c r="O28" s="51" t="s">
        <v>168</v>
      </c>
    </row>
    <row r="29" spans="1:21" ht="51.75" x14ac:dyDescent="0.35">
      <c r="A29" s="211"/>
      <c r="B29" s="186"/>
      <c r="C29" s="187"/>
      <c r="D29" s="52" t="s">
        <v>12</v>
      </c>
      <c r="E29" s="52" t="s">
        <v>12</v>
      </c>
      <c r="F29" s="52" t="s">
        <v>12</v>
      </c>
      <c r="H29" s="53" t="s">
        <v>13</v>
      </c>
      <c r="I29" s="53" t="s">
        <v>14</v>
      </c>
      <c r="J29" s="53" t="s">
        <v>14</v>
      </c>
      <c r="K29" s="53" t="s">
        <v>14</v>
      </c>
      <c r="L29" s="54" t="s">
        <v>29</v>
      </c>
      <c r="M29" s="55">
        <f>SUMIFS(H30:H35,D30:D35,"&lt;9")</f>
        <v>0</v>
      </c>
      <c r="N29" s="55">
        <f>SUMIFS(H30:H35,E30:E35,"&lt;9")</f>
        <v>0</v>
      </c>
      <c r="O29" s="56">
        <f>SUMIFS(H30:H35,F30:F35,"&lt;9")</f>
        <v>0</v>
      </c>
    </row>
    <row r="30" spans="1:21" ht="60.75" customHeight="1" x14ac:dyDescent="0.35">
      <c r="A30" s="211"/>
      <c r="B30" s="74" t="s">
        <v>225</v>
      </c>
      <c r="C30" s="75" t="s">
        <v>30</v>
      </c>
      <c r="D30" s="71"/>
      <c r="E30" s="71"/>
      <c r="F30" s="60"/>
      <c r="H30" s="61">
        <v>2</v>
      </c>
      <c r="I30" s="62">
        <f>D30*$H30</f>
        <v>0</v>
      </c>
      <c r="J30" s="62">
        <f t="shared" ref="J30:K30" si="4">E30*$H30</f>
        <v>0</v>
      </c>
      <c r="K30" s="62">
        <f t="shared" si="4"/>
        <v>0</v>
      </c>
      <c r="L30" s="54" t="s">
        <v>17</v>
      </c>
      <c r="M30" s="55">
        <f>SUMIFS(I30:I35,D30:D35,"&lt;9")</f>
        <v>0</v>
      </c>
      <c r="N30" s="55">
        <f>SUMIFS(J30:J35,E30:E35,"&lt;9")</f>
        <v>0</v>
      </c>
      <c r="O30" s="56">
        <f>SUMIFS(K30:K35,F30:F35,"&lt;9")</f>
        <v>0</v>
      </c>
    </row>
    <row r="31" spans="1:21" ht="103.5" x14ac:dyDescent="0.35">
      <c r="A31" s="211"/>
      <c r="B31" s="76" t="s">
        <v>226</v>
      </c>
      <c r="C31" s="75" t="s">
        <v>31</v>
      </c>
      <c r="D31" s="71"/>
      <c r="E31" s="71"/>
      <c r="F31" s="60"/>
      <c r="H31" s="61">
        <v>2</v>
      </c>
      <c r="I31" s="62">
        <f t="shared" ref="I31:I35" si="5">D31*$H31</f>
        <v>0</v>
      </c>
      <c r="J31" s="62">
        <f t="shared" ref="J31:J35" si="6">E31*$H31</f>
        <v>0</v>
      </c>
      <c r="K31" s="62">
        <f t="shared" ref="K31:K35" si="7">F31*$H31</f>
        <v>0</v>
      </c>
      <c r="L31" s="73" t="s">
        <v>19</v>
      </c>
      <c r="M31" s="64" t="str">
        <f>IFERROR(M30/M29,"No aplica")</f>
        <v>No aplica</v>
      </c>
      <c r="N31" s="64" t="str">
        <f>IFERROR(N30/N29,"No Aplica")</f>
        <v>No Aplica</v>
      </c>
      <c r="O31" s="64" t="str">
        <f>IFERROR(O30/O29,"No Aplica")</f>
        <v>No Aplica</v>
      </c>
    </row>
    <row r="32" spans="1:21" ht="103.5" x14ac:dyDescent="0.35">
      <c r="A32" s="211"/>
      <c r="B32" s="76" t="s">
        <v>227</v>
      </c>
      <c r="C32" s="75" t="s">
        <v>32</v>
      </c>
      <c r="D32" s="71"/>
      <c r="E32" s="71"/>
      <c r="F32" s="60"/>
      <c r="H32" s="61">
        <v>2</v>
      </c>
      <c r="I32" s="62">
        <f t="shared" si="5"/>
        <v>0</v>
      </c>
      <c r="J32" s="62">
        <f t="shared" si="6"/>
        <v>0</v>
      </c>
      <c r="K32" s="62">
        <f t="shared" si="7"/>
        <v>0</v>
      </c>
      <c r="L32" s="77"/>
      <c r="M32" s="77"/>
      <c r="N32" s="77"/>
      <c r="O32" s="77"/>
    </row>
    <row r="33" spans="1:21" ht="102.75" customHeight="1" x14ac:dyDescent="0.35">
      <c r="A33" s="211"/>
      <c r="B33" s="76" t="s">
        <v>228</v>
      </c>
      <c r="C33" s="75" t="s">
        <v>33</v>
      </c>
      <c r="D33" s="71"/>
      <c r="E33" s="71"/>
      <c r="F33" s="60"/>
      <c r="H33" s="61">
        <v>2</v>
      </c>
      <c r="I33" s="62">
        <f t="shared" si="5"/>
        <v>0</v>
      </c>
      <c r="J33" s="62">
        <f t="shared" si="6"/>
        <v>0</v>
      </c>
      <c r="K33" s="62">
        <f t="shared" si="7"/>
        <v>0</v>
      </c>
      <c r="L33" s="77"/>
      <c r="M33" s="77"/>
      <c r="N33" s="77"/>
      <c r="O33" s="77"/>
    </row>
    <row r="34" spans="1:21" ht="62.25" customHeight="1" x14ac:dyDescent="0.35">
      <c r="A34" s="211"/>
      <c r="B34" s="76" t="s">
        <v>229</v>
      </c>
      <c r="C34" s="75" t="s">
        <v>34</v>
      </c>
      <c r="D34" s="71"/>
      <c r="E34" s="71"/>
      <c r="F34" s="60"/>
      <c r="H34" s="61">
        <v>2</v>
      </c>
      <c r="I34" s="62">
        <f t="shared" si="5"/>
        <v>0</v>
      </c>
      <c r="J34" s="62">
        <f t="shared" si="6"/>
        <v>0</v>
      </c>
      <c r="K34" s="62">
        <f t="shared" si="7"/>
        <v>0</v>
      </c>
      <c r="L34" s="77"/>
      <c r="M34" s="77"/>
      <c r="N34" s="77"/>
      <c r="O34" s="77"/>
    </row>
    <row r="35" spans="1:21" ht="62.25" customHeight="1" x14ac:dyDescent="0.35">
      <c r="A35" s="211"/>
      <c r="B35" s="74" t="s">
        <v>230</v>
      </c>
      <c r="C35" s="75" t="s">
        <v>35</v>
      </c>
      <c r="D35" s="71"/>
      <c r="E35" s="71"/>
      <c r="F35" s="60"/>
      <c r="H35" s="61">
        <v>2</v>
      </c>
      <c r="I35" s="62">
        <f t="shared" si="5"/>
        <v>0</v>
      </c>
      <c r="J35" s="62">
        <f t="shared" si="6"/>
        <v>0</v>
      </c>
      <c r="K35" s="62">
        <f t="shared" si="7"/>
        <v>0</v>
      </c>
      <c r="L35" s="77"/>
      <c r="M35" s="77"/>
      <c r="N35" s="77"/>
      <c r="O35" s="77"/>
    </row>
    <row r="36" spans="1:21" s="68" customFormat="1" ht="60" customHeight="1" x14ac:dyDescent="0.25">
      <c r="A36" s="211"/>
      <c r="B36" s="188" t="s">
        <v>221</v>
      </c>
      <c r="C36" s="189"/>
      <c r="D36" s="67"/>
      <c r="E36" s="67"/>
      <c r="F36" s="67"/>
      <c r="H36" s="47"/>
      <c r="I36" s="47"/>
      <c r="J36" s="47"/>
      <c r="K36" s="47"/>
    </row>
    <row r="37" spans="1:21" ht="12.75" customHeight="1" x14ac:dyDescent="0.35">
      <c r="A37" s="211"/>
      <c r="B37" s="70"/>
      <c r="C37" s="70"/>
      <c r="D37" s="70"/>
      <c r="E37" s="70"/>
      <c r="F37" s="70"/>
      <c r="P37" s="48"/>
      <c r="Q37" s="48"/>
      <c r="R37" s="48"/>
      <c r="S37" s="48"/>
      <c r="T37" s="48"/>
      <c r="U37" s="48"/>
    </row>
    <row r="38" spans="1:21" ht="66" customHeight="1" x14ac:dyDescent="0.35">
      <c r="A38" s="211"/>
      <c r="B38" s="183" t="s">
        <v>36</v>
      </c>
      <c r="C38" s="184"/>
      <c r="D38" s="184"/>
      <c r="E38" s="184"/>
      <c r="F38" s="184"/>
      <c r="H38" s="49" t="s">
        <v>37</v>
      </c>
      <c r="M38" s="49" t="s">
        <v>37</v>
      </c>
      <c r="N38" s="49"/>
    </row>
    <row r="39" spans="1:21" ht="22.5" customHeight="1" x14ac:dyDescent="0.35">
      <c r="A39" s="211"/>
      <c r="B39" s="185" t="s">
        <v>10</v>
      </c>
      <c r="C39" s="192" t="s">
        <v>11</v>
      </c>
      <c r="D39" s="50" t="s">
        <v>2</v>
      </c>
      <c r="E39" s="50" t="s">
        <v>3</v>
      </c>
      <c r="F39" s="50" t="s">
        <v>168</v>
      </c>
      <c r="I39" s="51" t="s">
        <v>2</v>
      </c>
      <c r="J39" s="51" t="s">
        <v>3</v>
      </c>
      <c r="K39" s="51" t="s">
        <v>168</v>
      </c>
      <c r="M39" s="51" t="s">
        <v>2</v>
      </c>
      <c r="N39" s="51" t="s">
        <v>3</v>
      </c>
      <c r="O39" s="51" t="s">
        <v>168</v>
      </c>
    </row>
    <row r="40" spans="1:21" ht="51.75" x14ac:dyDescent="0.35">
      <c r="A40" s="211"/>
      <c r="B40" s="186"/>
      <c r="C40" s="187"/>
      <c r="D40" s="52" t="s">
        <v>12</v>
      </c>
      <c r="E40" s="52" t="s">
        <v>12</v>
      </c>
      <c r="F40" s="52" t="s">
        <v>12</v>
      </c>
      <c r="H40" s="53" t="s">
        <v>13</v>
      </c>
      <c r="I40" s="53" t="s">
        <v>14</v>
      </c>
      <c r="J40" s="53" t="s">
        <v>14</v>
      </c>
      <c r="K40" s="53" t="s">
        <v>14</v>
      </c>
      <c r="L40" s="54" t="s">
        <v>29</v>
      </c>
      <c r="M40" s="55">
        <f>SUMIFS(H41:H42,D41:D42,"&lt;9")</f>
        <v>0</v>
      </c>
      <c r="N40" s="55">
        <f>SUMIFS(H41:H42,E41:E42,"&lt;9")</f>
        <v>0</v>
      </c>
      <c r="O40" s="56">
        <f>SUMIFS(H41:H42,F41:F42,"&lt;9")</f>
        <v>0</v>
      </c>
    </row>
    <row r="41" spans="1:21" ht="62.25" customHeight="1" x14ac:dyDescent="0.35">
      <c r="A41" s="211"/>
      <c r="B41" s="76" t="s">
        <v>231</v>
      </c>
      <c r="C41" s="75" t="s">
        <v>38</v>
      </c>
      <c r="D41" s="71"/>
      <c r="E41" s="71"/>
      <c r="F41" s="60"/>
      <c r="H41" s="61">
        <v>2</v>
      </c>
      <c r="I41" s="62">
        <f>D41*$H41</f>
        <v>0</v>
      </c>
      <c r="J41" s="62">
        <f t="shared" ref="J41:K42" si="8">E41*$H41</f>
        <v>0</v>
      </c>
      <c r="K41" s="62">
        <f t="shared" si="8"/>
        <v>0</v>
      </c>
      <c r="L41" s="54" t="s">
        <v>17</v>
      </c>
      <c r="M41" s="55">
        <f>SUMIFS(I41:I42,D41:D42,"&lt;9")</f>
        <v>0</v>
      </c>
      <c r="N41" s="55">
        <f>SUMIFS(J41:J42,E41:E42,"&lt;9")</f>
        <v>0</v>
      </c>
      <c r="O41" s="56">
        <f>SUMIFS(K41:K42,F41:F42,"&lt;9")</f>
        <v>0</v>
      </c>
    </row>
    <row r="42" spans="1:21" ht="50.25" customHeight="1" x14ac:dyDescent="0.35">
      <c r="A42" s="211"/>
      <c r="B42" s="76" t="s">
        <v>232</v>
      </c>
      <c r="C42" s="75" t="s">
        <v>39</v>
      </c>
      <c r="D42" s="71"/>
      <c r="E42" s="71"/>
      <c r="F42" s="60"/>
      <c r="H42" s="61">
        <v>2</v>
      </c>
      <c r="I42" s="62">
        <f>D42*$H42</f>
        <v>0</v>
      </c>
      <c r="J42" s="62">
        <f t="shared" si="8"/>
        <v>0</v>
      </c>
      <c r="K42" s="62">
        <f t="shared" si="8"/>
        <v>0</v>
      </c>
      <c r="L42" s="73" t="s">
        <v>19</v>
      </c>
      <c r="M42" s="64" t="str">
        <f>IFERROR(M41/M40,"No aplica")</f>
        <v>No aplica</v>
      </c>
      <c r="N42" s="64" t="str">
        <f>IFERROR(N41/N40,"No Aplica")</f>
        <v>No Aplica</v>
      </c>
      <c r="O42" s="64" t="str">
        <f>IFERROR(O41/O40,"No Aplica")</f>
        <v>No Aplica</v>
      </c>
    </row>
    <row r="43" spans="1:21" s="68" customFormat="1" ht="60" customHeight="1" x14ac:dyDescent="0.25">
      <c r="A43" s="211"/>
      <c r="B43" s="188" t="s">
        <v>233</v>
      </c>
      <c r="C43" s="189"/>
      <c r="D43" s="67"/>
      <c r="E43" s="67"/>
      <c r="F43" s="67"/>
      <c r="H43" s="47"/>
      <c r="I43" s="47"/>
      <c r="J43" s="47"/>
      <c r="K43" s="47"/>
    </row>
    <row r="44" spans="1:21" ht="12.75" customHeight="1" x14ac:dyDescent="0.35">
      <c r="A44" s="211"/>
      <c r="B44" s="70"/>
      <c r="C44" s="70"/>
      <c r="D44" s="70"/>
      <c r="E44" s="70"/>
      <c r="F44" s="70"/>
      <c r="P44" s="48"/>
      <c r="Q44" s="48"/>
      <c r="R44" s="48"/>
      <c r="S44" s="48"/>
      <c r="T44" s="48"/>
      <c r="U44" s="48"/>
    </row>
    <row r="45" spans="1:21" ht="66" customHeight="1" x14ac:dyDescent="0.35">
      <c r="A45" s="211"/>
      <c r="B45" s="183" t="s">
        <v>40</v>
      </c>
      <c r="C45" s="184"/>
      <c r="D45" s="184"/>
      <c r="E45" s="184"/>
      <c r="F45" s="184"/>
      <c r="H45" s="49" t="s">
        <v>41</v>
      </c>
      <c r="M45" s="49" t="s">
        <v>41</v>
      </c>
      <c r="N45" s="49"/>
    </row>
    <row r="46" spans="1:21" ht="21.75" customHeight="1" x14ac:dyDescent="0.35">
      <c r="A46" s="211"/>
      <c r="B46" s="185" t="s">
        <v>10</v>
      </c>
      <c r="C46" s="187" t="s">
        <v>11</v>
      </c>
      <c r="D46" s="78" t="s">
        <v>2</v>
      </c>
      <c r="E46" s="50" t="s">
        <v>3</v>
      </c>
      <c r="F46" s="50" t="s">
        <v>168</v>
      </c>
      <c r="I46" s="51" t="s">
        <v>2</v>
      </c>
      <c r="J46" s="51" t="s">
        <v>3</v>
      </c>
      <c r="K46" s="51" t="s">
        <v>168</v>
      </c>
      <c r="M46" s="51" t="s">
        <v>2</v>
      </c>
      <c r="N46" s="51" t="s">
        <v>3</v>
      </c>
      <c r="O46" s="51" t="s">
        <v>168</v>
      </c>
    </row>
    <row r="47" spans="1:21" ht="51.75" x14ac:dyDescent="0.35">
      <c r="A47" s="211"/>
      <c r="B47" s="186"/>
      <c r="C47" s="187"/>
      <c r="D47" s="79" t="s">
        <v>12</v>
      </c>
      <c r="E47" s="52" t="s">
        <v>12</v>
      </c>
      <c r="F47" s="52" t="s">
        <v>12</v>
      </c>
      <c r="H47" s="53" t="s">
        <v>13</v>
      </c>
      <c r="I47" s="53" t="s">
        <v>14</v>
      </c>
      <c r="J47" s="53" t="s">
        <v>14</v>
      </c>
      <c r="K47" s="53" t="s">
        <v>14</v>
      </c>
      <c r="L47" s="54" t="s">
        <v>29</v>
      </c>
      <c r="M47" s="55">
        <f>SUMIFS(H48:H56,D48:D56,"&lt;9")</f>
        <v>0</v>
      </c>
      <c r="N47" s="55">
        <f>SUMIFS(H48:H56,E48:E56,"&lt;9")</f>
        <v>0</v>
      </c>
      <c r="O47" s="56">
        <f>SUMIFS(H48:H56,F48:F56,"&lt;9")</f>
        <v>0</v>
      </c>
    </row>
    <row r="48" spans="1:21" ht="73.5" customHeight="1" x14ac:dyDescent="0.35">
      <c r="A48" s="211"/>
      <c r="B48" s="80" t="s">
        <v>234</v>
      </c>
      <c r="C48" s="81" t="s">
        <v>42</v>
      </c>
      <c r="D48" s="59"/>
      <c r="E48" s="59"/>
      <c r="F48" s="60"/>
      <c r="H48" s="61">
        <v>2</v>
      </c>
      <c r="I48" s="62">
        <f>D48*$H48</f>
        <v>0</v>
      </c>
      <c r="J48" s="62">
        <f t="shared" ref="J48:K56" si="9">E48*$H48</f>
        <v>0</v>
      </c>
      <c r="K48" s="62">
        <f t="shared" si="9"/>
        <v>0</v>
      </c>
      <c r="L48" s="54" t="s">
        <v>17</v>
      </c>
      <c r="M48" s="55">
        <f>SUMIFS(I48:I56,D48:D56,"&lt;9")</f>
        <v>0</v>
      </c>
      <c r="N48" s="55">
        <f>SUMIFS(J48:J56,E48:E56,"&lt;9")</f>
        <v>0</v>
      </c>
      <c r="O48" s="56">
        <f>SUMIFS(K48:K56,F48:F56,"&lt;9")</f>
        <v>0</v>
      </c>
    </row>
    <row r="49" spans="1:21" ht="103.5" x14ac:dyDescent="0.35">
      <c r="A49" s="211"/>
      <c r="B49" s="82" t="s">
        <v>235</v>
      </c>
      <c r="C49" s="83" t="s">
        <v>43</v>
      </c>
      <c r="D49" s="59"/>
      <c r="E49" s="59"/>
      <c r="F49" s="60"/>
      <c r="H49" s="61">
        <v>2</v>
      </c>
      <c r="I49" s="62">
        <f t="shared" ref="I49:I56" si="10">D49*$H49</f>
        <v>0</v>
      </c>
      <c r="J49" s="62">
        <f t="shared" si="9"/>
        <v>0</v>
      </c>
      <c r="K49" s="62">
        <f t="shared" si="9"/>
        <v>0</v>
      </c>
      <c r="L49" s="73" t="s">
        <v>19</v>
      </c>
      <c r="M49" s="64" t="str">
        <f>IFERROR(M48/M47,"No aplica")</f>
        <v>No aplica</v>
      </c>
      <c r="N49" s="64" t="str">
        <f>IFERROR(N48/N47,"No Aplica")</f>
        <v>No Aplica</v>
      </c>
      <c r="O49" s="64" t="str">
        <f>IFERROR(O48/O47,"No Aplica")</f>
        <v>No Aplica</v>
      </c>
    </row>
    <row r="50" spans="1:21" ht="61.5" customHeight="1" x14ac:dyDescent="0.35">
      <c r="A50" s="211"/>
      <c r="B50" s="80" t="s">
        <v>236</v>
      </c>
      <c r="C50" s="81" t="s">
        <v>44</v>
      </c>
      <c r="D50" s="59"/>
      <c r="E50" s="59"/>
      <c r="F50" s="59"/>
      <c r="H50" s="61">
        <v>2</v>
      </c>
      <c r="I50" s="62">
        <f t="shared" si="10"/>
        <v>0</v>
      </c>
      <c r="J50" s="62">
        <f t="shared" si="9"/>
        <v>0</v>
      </c>
      <c r="K50" s="62">
        <f t="shared" si="9"/>
        <v>0</v>
      </c>
    </row>
    <row r="51" spans="1:21" ht="69" x14ac:dyDescent="0.35">
      <c r="A51" s="211"/>
      <c r="B51" s="80" t="s">
        <v>237</v>
      </c>
      <c r="C51" s="81" t="s">
        <v>45</v>
      </c>
      <c r="D51" s="71"/>
      <c r="E51" s="71"/>
      <c r="F51" s="59"/>
      <c r="H51" s="61">
        <v>2</v>
      </c>
      <c r="I51" s="62">
        <f t="shared" si="10"/>
        <v>0</v>
      </c>
      <c r="J51" s="62">
        <f t="shared" si="9"/>
        <v>0</v>
      </c>
      <c r="K51" s="62">
        <f t="shared" si="9"/>
        <v>0</v>
      </c>
    </row>
    <row r="52" spans="1:21" ht="46.5" customHeight="1" x14ac:dyDescent="0.35">
      <c r="A52" s="211"/>
      <c r="B52" s="80" t="s">
        <v>238</v>
      </c>
      <c r="C52" s="81" t="s">
        <v>46</v>
      </c>
      <c r="D52" s="59"/>
      <c r="E52" s="59"/>
      <c r="F52" s="59"/>
      <c r="H52" s="61">
        <v>2</v>
      </c>
      <c r="I52" s="62">
        <f t="shared" si="10"/>
        <v>0</v>
      </c>
      <c r="J52" s="62">
        <f t="shared" si="9"/>
        <v>0</v>
      </c>
      <c r="K52" s="62">
        <f t="shared" si="9"/>
        <v>0</v>
      </c>
    </row>
    <row r="53" spans="1:21" ht="58.5" customHeight="1" x14ac:dyDescent="0.35">
      <c r="A53" s="211"/>
      <c r="B53" s="80" t="s">
        <v>239</v>
      </c>
      <c r="C53" s="81" t="s">
        <v>47</v>
      </c>
      <c r="D53" s="59"/>
      <c r="E53" s="71"/>
      <c r="F53" s="59"/>
      <c r="H53" s="61">
        <v>2</v>
      </c>
      <c r="I53" s="62">
        <f t="shared" si="10"/>
        <v>0</v>
      </c>
      <c r="J53" s="62">
        <f t="shared" si="9"/>
        <v>0</v>
      </c>
      <c r="K53" s="62">
        <f t="shared" si="9"/>
        <v>0</v>
      </c>
    </row>
    <row r="54" spans="1:21" ht="86.25" x14ac:dyDescent="0.35">
      <c r="A54" s="211"/>
      <c r="B54" s="84" t="s">
        <v>240</v>
      </c>
      <c r="C54" s="81" t="s">
        <v>48</v>
      </c>
      <c r="D54" s="71"/>
      <c r="E54" s="59"/>
      <c r="F54" s="71"/>
      <c r="H54" s="61">
        <v>2</v>
      </c>
      <c r="I54" s="62">
        <f t="shared" si="10"/>
        <v>0</v>
      </c>
      <c r="J54" s="62">
        <f t="shared" si="9"/>
        <v>0</v>
      </c>
      <c r="K54" s="62">
        <f t="shared" si="9"/>
        <v>0</v>
      </c>
    </row>
    <row r="55" spans="1:21" ht="120.75" customHeight="1" x14ac:dyDescent="0.35">
      <c r="A55" s="211"/>
      <c r="B55" s="84" t="s">
        <v>241</v>
      </c>
      <c r="C55" s="85" t="s">
        <v>49</v>
      </c>
      <c r="D55" s="59"/>
      <c r="E55" s="71"/>
      <c r="F55" s="71"/>
      <c r="H55" s="61">
        <v>2</v>
      </c>
      <c r="I55" s="62">
        <f t="shared" si="10"/>
        <v>0</v>
      </c>
      <c r="J55" s="62">
        <f t="shared" si="9"/>
        <v>0</v>
      </c>
      <c r="K55" s="62">
        <f t="shared" si="9"/>
        <v>0</v>
      </c>
    </row>
    <row r="56" spans="1:21" ht="43.5" customHeight="1" x14ac:dyDescent="0.35">
      <c r="A56" s="211"/>
      <c r="B56" s="80" t="s">
        <v>242</v>
      </c>
      <c r="C56" s="81" t="s">
        <v>50</v>
      </c>
      <c r="D56" s="71"/>
      <c r="E56" s="59"/>
      <c r="F56" s="71"/>
      <c r="H56" s="61">
        <v>2</v>
      </c>
      <c r="I56" s="62">
        <f t="shared" si="10"/>
        <v>0</v>
      </c>
      <c r="J56" s="62">
        <f t="shared" si="9"/>
        <v>0</v>
      </c>
      <c r="K56" s="62">
        <f t="shared" si="9"/>
        <v>0</v>
      </c>
    </row>
    <row r="57" spans="1:21" s="68" customFormat="1" ht="60" customHeight="1" x14ac:dyDescent="0.25">
      <c r="A57" s="211"/>
      <c r="B57" s="188" t="s">
        <v>221</v>
      </c>
      <c r="C57" s="189"/>
      <c r="D57" s="67"/>
      <c r="E57" s="67"/>
      <c r="F57" s="67"/>
      <c r="H57" s="47"/>
      <c r="I57" s="47"/>
      <c r="J57" s="47"/>
      <c r="K57" s="47"/>
    </row>
    <row r="58" spans="1:21" ht="12.75" customHeight="1" x14ac:dyDescent="0.35">
      <c r="A58" s="211"/>
      <c r="B58" s="70"/>
      <c r="C58" s="70"/>
      <c r="D58" s="70"/>
      <c r="E58" s="70"/>
      <c r="F58" s="70"/>
      <c r="P58" s="48"/>
      <c r="Q58" s="48"/>
      <c r="R58" s="48"/>
      <c r="S58" s="48"/>
      <c r="T58" s="48"/>
      <c r="U58" s="48"/>
    </row>
    <row r="59" spans="1:21" ht="66" customHeight="1" x14ac:dyDescent="0.35">
      <c r="A59" s="211"/>
      <c r="B59" s="183" t="s">
        <v>51</v>
      </c>
      <c r="C59" s="184"/>
      <c r="D59" s="184"/>
      <c r="E59" s="184"/>
      <c r="F59" s="184"/>
      <c r="H59" s="49" t="s">
        <v>52</v>
      </c>
      <c r="M59" s="49" t="s">
        <v>52</v>
      </c>
      <c r="N59" s="49"/>
    </row>
    <row r="60" spans="1:21" ht="18" customHeight="1" x14ac:dyDescent="0.35">
      <c r="A60" s="211"/>
      <c r="B60" s="185" t="s">
        <v>10</v>
      </c>
      <c r="C60" s="187" t="s">
        <v>11</v>
      </c>
      <c r="D60" s="78" t="s">
        <v>2</v>
      </c>
      <c r="E60" s="50" t="s">
        <v>3</v>
      </c>
      <c r="F60" s="50" t="s">
        <v>168</v>
      </c>
      <c r="I60" s="51" t="s">
        <v>2</v>
      </c>
      <c r="J60" s="51" t="s">
        <v>3</v>
      </c>
      <c r="K60" s="51" t="s">
        <v>168</v>
      </c>
      <c r="M60" s="51" t="s">
        <v>2</v>
      </c>
      <c r="N60" s="51" t="s">
        <v>3</v>
      </c>
      <c r="O60" s="51" t="s">
        <v>168</v>
      </c>
    </row>
    <row r="61" spans="1:21" ht="51.75" x14ac:dyDescent="0.35">
      <c r="A61" s="211"/>
      <c r="B61" s="186"/>
      <c r="C61" s="187"/>
      <c r="D61" s="78" t="s">
        <v>12</v>
      </c>
      <c r="E61" s="52" t="s">
        <v>12</v>
      </c>
      <c r="F61" s="52" t="s">
        <v>12</v>
      </c>
      <c r="H61" s="53" t="s">
        <v>13</v>
      </c>
      <c r="I61" s="53" t="s">
        <v>14</v>
      </c>
      <c r="J61" s="53" t="s">
        <v>14</v>
      </c>
      <c r="K61" s="53" t="s">
        <v>14</v>
      </c>
      <c r="L61" s="54" t="s">
        <v>29</v>
      </c>
      <c r="M61" s="55">
        <f>SUMIFS(H62:H68,D62:D68,"&lt;9")</f>
        <v>0</v>
      </c>
      <c r="N61" s="55">
        <f>SUMIFS(H62:H68,E62:E68,"&lt;9")</f>
        <v>0</v>
      </c>
      <c r="O61" s="56">
        <f>SUMIFS(H62:H68,F62:F68,"&lt;9")</f>
        <v>0</v>
      </c>
    </row>
    <row r="62" spans="1:21" ht="34.5" x14ac:dyDescent="0.35">
      <c r="A62" s="211"/>
      <c r="B62" s="80" t="s">
        <v>243</v>
      </c>
      <c r="C62" s="81" t="s">
        <v>53</v>
      </c>
      <c r="D62" s="71"/>
      <c r="E62" s="59"/>
      <c r="F62" s="59"/>
      <c r="H62" s="61">
        <v>2</v>
      </c>
      <c r="I62" s="62">
        <f>D62*$H62</f>
        <v>0</v>
      </c>
      <c r="J62" s="62">
        <f t="shared" ref="J62:K68" si="11">E62*$H62</f>
        <v>0</v>
      </c>
      <c r="K62" s="62">
        <f t="shared" si="11"/>
        <v>0</v>
      </c>
      <c r="L62" s="54" t="s">
        <v>17</v>
      </c>
      <c r="M62" s="55">
        <f>SUMIFS(I62:I68,D62:D68,"&lt;9")</f>
        <v>0</v>
      </c>
      <c r="N62" s="55">
        <f>SUMIFS(J62:J68,E62:E68,"&lt;9")</f>
        <v>0</v>
      </c>
      <c r="O62" s="56">
        <f>SUMIFS(K62:K68,F62:F68,"&lt;9")</f>
        <v>0</v>
      </c>
    </row>
    <row r="63" spans="1:21" ht="51.75" x14ac:dyDescent="0.35">
      <c r="A63" s="211"/>
      <c r="B63" s="80" t="s">
        <v>244</v>
      </c>
      <c r="C63" s="81" t="s">
        <v>54</v>
      </c>
      <c r="D63" s="71"/>
      <c r="E63" s="59"/>
      <c r="F63" s="71"/>
      <c r="H63" s="61">
        <v>1.5</v>
      </c>
      <c r="I63" s="62">
        <f t="shared" ref="I63:I68" si="12">D63*$H63</f>
        <v>0</v>
      </c>
      <c r="J63" s="62">
        <f t="shared" si="11"/>
        <v>0</v>
      </c>
      <c r="K63" s="62">
        <f t="shared" si="11"/>
        <v>0</v>
      </c>
      <c r="L63" s="73" t="s">
        <v>19</v>
      </c>
      <c r="M63" s="64" t="str">
        <f>IFERROR(M62/M61,"No aplica")</f>
        <v>No aplica</v>
      </c>
      <c r="N63" s="64" t="str">
        <f>IFERROR(N62/N61,"No Aplica")</f>
        <v>No Aplica</v>
      </c>
      <c r="O63" s="64" t="str">
        <f>IFERROR(O62/O61,"No Aplica")</f>
        <v>No Aplica</v>
      </c>
    </row>
    <row r="64" spans="1:21" ht="34.5" x14ac:dyDescent="0.35">
      <c r="A64" s="211"/>
      <c r="B64" s="80" t="s">
        <v>245</v>
      </c>
      <c r="C64" s="81" t="s">
        <v>53</v>
      </c>
      <c r="D64" s="71"/>
      <c r="E64" s="59"/>
      <c r="F64" s="59"/>
      <c r="H64" s="61">
        <v>1.5</v>
      </c>
      <c r="I64" s="62">
        <f t="shared" si="12"/>
        <v>0</v>
      </c>
      <c r="J64" s="62">
        <f t="shared" si="11"/>
        <v>0</v>
      </c>
      <c r="K64" s="62">
        <f t="shared" si="11"/>
        <v>0</v>
      </c>
    </row>
    <row r="65" spans="1:21" ht="51.75" x14ac:dyDescent="0.35">
      <c r="A65" s="211"/>
      <c r="B65" s="80" t="s">
        <v>246</v>
      </c>
      <c r="C65" s="81" t="s">
        <v>55</v>
      </c>
      <c r="D65" s="59"/>
      <c r="E65" s="71"/>
      <c r="F65" s="59"/>
      <c r="H65" s="61">
        <v>2</v>
      </c>
      <c r="I65" s="62">
        <f t="shared" si="12"/>
        <v>0</v>
      </c>
      <c r="J65" s="62">
        <f t="shared" si="11"/>
        <v>0</v>
      </c>
      <c r="K65" s="62">
        <f t="shared" si="11"/>
        <v>0</v>
      </c>
    </row>
    <row r="66" spans="1:21" ht="34.5" x14ac:dyDescent="0.35">
      <c r="A66" s="211"/>
      <c r="B66" s="80" t="s">
        <v>247</v>
      </c>
      <c r="C66" s="81" t="s">
        <v>56</v>
      </c>
      <c r="D66" s="59"/>
      <c r="E66" s="59"/>
      <c r="F66" s="59"/>
      <c r="H66" s="61">
        <v>1.5</v>
      </c>
      <c r="I66" s="62">
        <f t="shared" si="12"/>
        <v>0</v>
      </c>
      <c r="J66" s="62">
        <f t="shared" si="11"/>
        <v>0</v>
      </c>
      <c r="K66" s="62">
        <f t="shared" si="11"/>
        <v>0</v>
      </c>
    </row>
    <row r="67" spans="1:21" ht="34.5" x14ac:dyDescent="0.35">
      <c r="A67" s="211"/>
      <c r="B67" s="80" t="s">
        <v>248</v>
      </c>
      <c r="C67" s="81" t="s">
        <v>57</v>
      </c>
      <c r="D67" s="59"/>
      <c r="E67" s="71"/>
      <c r="F67" s="59"/>
      <c r="H67" s="61">
        <v>1.5</v>
      </c>
      <c r="I67" s="62">
        <f t="shared" si="12"/>
        <v>0</v>
      </c>
      <c r="J67" s="62">
        <f t="shared" si="11"/>
        <v>0</v>
      </c>
      <c r="K67" s="62">
        <f t="shared" si="11"/>
        <v>0</v>
      </c>
    </row>
    <row r="68" spans="1:21" ht="51.75" x14ac:dyDescent="0.35">
      <c r="A68" s="211"/>
      <c r="B68" s="86" t="s">
        <v>249</v>
      </c>
      <c r="C68" s="87" t="s">
        <v>58</v>
      </c>
      <c r="D68" s="59"/>
      <c r="E68" s="71"/>
      <c r="F68" s="59"/>
      <c r="H68" s="61">
        <v>2</v>
      </c>
      <c r="I68" s="62">
        <f t="shared" si="12"/>
        <v>0</v>
      </c>
      <c r="J68" s="62">
        <f t="shared" si="11"/>
        <v>0</v>
      </c>
      <c r="K68" s="62">
        <f t="shared" si="11"/>
        <v>0</v>
      </c>
    </row>
    <row r="69" spans="1:21" s="68" customFormat="1" ht="60" customHeight="1" x14ac:dyDescent="0.25">
      <c r="A69" s="212"/>
      <c r="B69" s="188" t="s">
        <v>221</v>
      </c>
      <c r="C69" s="189"/>
      <c r="D69" s="67"/>
      <c r="E69" s="67"/>
      <c r="F69" s="67"/>
      <c r="H69" s="47"/>
      <c r="I69" s="47"/>
      <c r="J69" s="47"/>
      <c r="K69" s="47"/>
    </row>
    <row r="70" spans="1:21" ht="12.75" customHeight="1" x14ac:dyDescent="0.35">
      <c r="B70" s="70"/>
      <c r="C70" s="70"/>
      <c r="D70" s="70"/>
      <c r="E70" s="70"/>
      <c r="F70" s="70"/>
      <c r="P70" s="48"/>
      <c r="Q70" s="48"/>
      <c r="R70" s="48"/>
      <c r="S70" s="48"/>
      <c r="T70" s="48"/>
      <c r="U70" s="48"/>
    </row>
    <row r="71" spans="1:21" ht="66" customHeight="1" x14ac:dyDescent="0.35">
      <c r="A71" s="207" t="s">
        <v>59</v>
      </c>
      <c r="B71" s="183" t="s">
        <v>60</v>
      </c>
      <c r="C71" s="184"/>
      <c r="D71" s="184"/>
      <c r="E71" s="184"/>
      <c r="F71" s="184"/>
      <c r="H71" s="49" t="s">
        <v>61</v>
      </c>
      <c r="M71" s="49" t="s">
        <v>61</v>
      </c>
      <c r="N71" s="49"/>
    </row>
    <row r="72" spans="1:21" ht="21" customHeight="1" x14ac:dyDescent="0.35">
      <c r="A72" s="208"/>
      <c r="B72" s="185" t="s">
        <v>10</v>
      </c>
      <c r="C72" s="187" t="s">
        <v>11</v>
      </c>
      <c r="D72" s="78" t="s">
        <v>2</v>
      </c>
      <c r="E72" s="50" t="s">
        <v>3</v>
      </c>
      <c r="F72" s="50" t="s">
        <v>168</v>
      </c>
      <c r="I72" s="51" t="s">
        <v>2</v>
      </c>
      <c r="J72" s="51" t="s">
        <v>3</v>
      </c>
      <c r="K72" s="51" t="s">
        <v>168</v>
      </c>
      <c r="M72" s="51" t="s">
        <v>2</v>
      </c>
      <c r="N72" s="51" t="s">
        <v>3</v>
      </c>
      <c r="O72" s="51" t="s">
        <v>168</v>
      </c>
    </row>
    <row r="73" spans="1:21" ht="32.25" customHeight="1" x14ac:dyDescent="0.35">
      <c r="A73" s="208"/>
      <c r="B73" s="186"/>
      <c r="C73" s="187"/>
      <c r="D73" s="78" t="s">
        <v>12</v>
      </c>
      <c r="E73" s="52" t="s">
        <v>12</v>
      </c>
      <c r="F73" s="52" t="s">
        <v>12</v>
      </c>
      <c r="H73" s="53" t="s">
        <v>13</v>
      </c>
      <c r="I73" s="53" t="s">
        <v>14</v>
      </c>
      <c r="J73" s="53" t="s">
        <v>14</v>
      </c>
      <c r="K73" s="53" t="s">
        <v>14</v>
      </c>
      <c r="L73" s="54" t="s">
        <v>29</v>
      </c>
      <c r="M73" s="88">
        <f>SUMIFS(H74:H82,D74:D82,"&lt;9")</f>
        <v>0</v>
      </c>
      <c r="N73" s="88">
        <f>SUMIFS(H74:H82,E74:E82,"&lt;9")</f>
        <v>0</v>
      </c>
      <c r="O73" s="56">
        <f>SUMIFS(H74:H82,F74:F82,"&lt;9")</f>
        <v>0</v>
      </c>
    </row>
    <row r="74" spans="1:21" ht="51.75" x14ac:dyDescent="0.35">
      <c r="A74" s="208"/>
      <c r="B74" s="74" t="s">
        <v>250</v>
      </c>
      <c r="C74" s="75" t="s">
        <v>62</v>
      </c>
      <c r="D74" s="59"/>
      <c r="E74" s="71"/>
      <c r="F74" s="71"/>
      <c r="H74" s="61">
        <v>2</v>
      </c>
      <c r="I74" s="62">
        <f>D74*$H74</f>
        <v>0</v>
      </c>
      <c r="J74" s="62">
        <f t="shared" ref="J74:K82" si="13">E74*$H74</f>
        <v>0</v>
      </c>
      <c r="K74" s="62">
        <f t="shared" si="13"/>
        <v>0</v>
      </c>
      <c r="L74" s="54" t="s">
        <v>17</v>
      </c>
      <c r="M74" s="88">
        <f>SUMIFS(I74:I82,D74:D82,"&lt;9")</f>
        <v>0</v>
      </c>
      <c r="N74" s="88">
        <f>SUMIFS(J74:J82,E74:E82,"&lt;9")</f>
        <v>0</v>
      </c>
      <c r="O74" s="56">
        <f>SUMIFS(K74:K82,F74:F82,"&lt;9")</f>
        <v>0</v>
      </c>
    </row>
    <row r="75" spans="1:21" ht="120.75" x14ac:dyDescent="0.35">
      <c r="A75" s="208"/>
      <c r="B75" s="74" t="s">
        <v>251</v>
      </c>
      <c r="C75" s="75" t="s">
        <v>63</v>
      </c>
      <c r="D75" s="71"/>
      <c r="E75" s="59"/>
      <c r="F75" s="59"/>
      <c r="H75" s="61">
        <v>2</v>
      </c>
      <c r="I75" s="62">
        <f t="shared" ref="I75:I82" si="14">D75*$H75</f>
        <v>0</v>
      </c>
      <c r="J75" s="62">
        <f t="shared" si="13"/>
        <v>0</v>
      </c>
      <c r="K75" s="62">
        <f t="shared" si="13"/>
        <v>0</v>
      </c>
      <c r="L75" s="73" t="s">
        <v>19</v>
      </c>
      <c r="M75" s="64" t="str">
        <f>IFERROR(M74/M73,"No aplica")</f>
        <v>No aplica</v>
      </c>
      <c r="N75" s="64" t="str">
        <f>IFERROR(N74/N73,"No Aplica")</f>
        <v>No Aplica</v>
      </c>
      <c r="O75" s="64" t="str">
        <f>IFERROR(O74/O73,"No Aplica")</f>
        <v>No Aplica</v>
      </c>
    </row>
    <row r="76" spans="1:21" ht="86.25" x14ac:dyDescent="0.35">
      <c r="A76" s="208"/>
      <c r="B76" s="74" t="s">
        <v>252</v>
      </c>
      <c r="C76" s="75" t="s">
        <v>64</v>
      </c>
      <c r="D76" s="71"/>
      <c r="E76" s="71"/>
      <c r="F76" s="71"/>
      <c r="H76" s="61">
        <v>2</v>
      </c>
      <c r="I76" s="62">
        <f t="shared" si="14"/>
        <v>0</v>
      </c>
      <c r="J76" s="62">
        <f t="shared" si="13"/>
        <v>0</v>
      </c>
      <c r="K76" s="62">
        <f t="shared" si="13"/>
        <v>0</v>
      </c>
    </row>
    <row r="77" spans="1:21" ht="86.25" x14ac:dyDescent="0.35">
      <c r="A77" s="208"/>
      <c r="B77" s="74" t="s">
        <v>253</v>
      </c>
      <c r="C77" s="75" t="s">
        <v>65</v>
      </c>
      <c r="D77" s="59"/>
      <c r="E77" s="59"/>
      <c r="F77" s="59"/>
      <c r="H77" s="61">
        <v>2</v>
      </c>
      <c r="I77" s="62">
        <f t="shared" si="14"/>
        <v>0</v>
      </c>
      <c r="J77" s="62">
        <f t="shared" si="13"/>
        <v>0</v>
      </c>
      <c r="K77" s="62">
        <f t="shared" si="13"/>
        <v>0</v>
      </c>
    </row>
    <row r="78" spans="1:21" ht="86.25" x14ac:dyDescent="0.35">
      <c r="A78" s="208"/>
      <c r="B78" s="74" t="s">
        <v>254</v>
      </c>
      <c r="C78" s="75" t="s">
        <v>63</v>
      </c>
      <c r="D78" s="71"/>
      <c r="E78" s="59"/>
      <c r="F78" s="71"/>
      <c r="H78" s="61">
        <v>1.5</v>
      </c>
      <c r="I78" s="62">
        <f t="shared" si="14"/>
        <v>0</v>
      </c>
      <c r="J78" s="62">
        <f t="shared" si="13"/>
        <v>0</v>
      </c>
      <c r="K78" s="62">
        <f t="shared" si="13"/>
        <v>0</v>
      </c>
    </row>
    <row r="79" spans="1:21" ht="86.25" x14ac:dyDescent="0.35">
      <c r="A79" s="208"/>
      <c r="B79" s="74" t="s">
        <v>255</v>
      </c>
      <c r="C79" s="75" t="s">
        <v>66</v>
      </c>
      <c r="D79" s="59"/>
      <c r="E79" s="71"/>
      <c r="F79" s="59"/>
      <c r="H79" s="61">
        <v>1</v>
      </c>
      <c r="I79" s="62">
        <f t="shared" si="14"/>
        <v>0</v>
      </c>
      <c r="J79" s="62">
        <f t="shared" si="13"/>
        <v>0</v>
      </c>
      <c r="K79" s="62">
        <f t="shared" si="13"/>
        <v>0</v>
      </c>
    </row>
    <row r="80" spans="1:21" ht="63.75" customHeight="1" x14ac:dyDescent="0.35">
      <c r="A80" s="208"/>
      <c r="B80" s="74" t="s">
        <v>67</v>
      </c>
      <c r="C80" s="75" t="s">
        <v>68</v>
      </c>
      <c r="D80" s="71"/>
      <c r="E80" s="59"/>
      <c r="F80" s="71"/>
      <c r="H80" s="61">
        <v>1</v>
      </c>
      <c r="I80" s="62">
        <f t="shared" si="14"/>
        <v>0</v>
      </c>
      <c r="J80" s="62">
        <f t="shared" si="13"/>
        <v>0</v>
      </c>
      <c r="K80" s="62">
        <f t="shared" si="13"/>
        <v>0</v>
      </c>
    </row>
    <row r="81" spans="1:21" ht="81.75" customHeight="1" x14ac:dyDescent="0.35">
      <c r="A81" s="208"/>
      <c r="B81" s="89" t="s">
        <v>256</v>
      </c>
      <c r="C81" s="90" t="s">
        <v>69</v>
      </c>
      <c r="D81" s="59"/>
      <c r="E81" s="71"/>
      <c r="F81" s="71"/>
      <c r="H81" s="61">
        <v>2</v>
      </c>
      <c r="I81" s="62">
        <f t="shared" si="14"/>
        <v>0</v>
      </c>
      <c r="J81" s="62">
        <f t="shared" si="13"/>
        <v>0</v>
      </c>
      <c r="K81" s="62">
        <f t="shared" si="13"/>
        <v>0</v>
      </c>
    </row>
    <row r="82" spans="1:21" ht="103.5" x14ac:dyDescent="0.35">
      <c r="A82" s="208"/>
      <c r="B82" s="74" t="s">
        <v>257</v>
      </c>
      <c r="C82" s="75" t="s">
        <v>70</v>
      </c>
      <c r="D82" s="59"/>
      <c r="E82" s="71"/>
      <c r="F82" s="71"/>
      <c r="H82" s="61">
        <v>1.5</v>
      </c>
      <c r="I82" s="62">
        <f t="shared" si="14"/>
        <v>0</v>
      </c>
      <c r="J82" s="62">
        <f t="shared" si="13"/>
        <v>0</v>
      </c>
      <c r="K82" s="62">
        <f t="shared" si="13"/>
        <v>0</v>
      </c>
    </row>
    <row r="83" spans="1:21" s="68" customFormat="1" ht="60" customHeight="1" x14ac:dyDescent="0.25">
      <c r="A83" s="208"/>
      <c r="B83" s="188" t="s">
        <v>221</v>
      </c>
      <c r="C83" s="189"/>
      <c r="D83" s="67"/>
      <c r="E83" s="67"/>
      <c r="F83" s="67"/>
      <c r="H83" s="47"/>
      <c r="I83" s="47"/>
      <c r="J83" s="47"/>
      <c r="K83" s="47"/>
    </row>
    <row r="84" spans="1:21" ht="12.75" customHeight="1" x14ac:dyDescent="0.35">
      <c r="A84" s="208"/>
      <c r="B84" s="70"/>
      <c r="C84" s="70"/>
      <c r="D84" s="70"/>
      <c r="E84" s="70"/>
      <c r="F84" s="70"/>
      <c r="P84" s="48"/>
      <c r="Q84" s="48"/>
      <c r="R84" s="48"/>
      <c r="S84" s="48"/>
      <c r="T84" s="48"/>
      <c r="U84" s="48"/>
    </row>
    <row r="85" spans="1:21" ht="66" customHeight="1" x14ac:dyDescent="0.35">
      <c r="A85" s="208"/>
      <c r="B85" s="183" t="s">
        <v>71</v>
      </c>
      <c r="C85" s="184"/>
      <c r="D85" s="184"/>
      <c r="E85" s="184"/>
      <c r="F85" s="184"/>
      <c r="H85" s="49" t="s">
        <v>72</v>
      </c>
      <c r="M85" s="49" t="s">
        <v>72</v>
      </c>
      <c r="N85" s="49"/>
    </row>
    <row r="86" spans="1:21" ht="21.75" customHeight="1" x14ac:dyDescent="0.35">
      <c r="A86" s="208"/>
      <c r="B86" s="185" t="s">
        <v>10</v>
      </c>
      <c r="C86" s="187" t="s">
        <v>11</v>
      </c>
      <c r="D86" s="78" t="s">
        <v>2</v>
      </c>
      <c r="E86" s="50" t="s">
        <v>3</v>
      </c>
      <c r="F86" s="50" t="s">
        <v>168</v>
      </c>
      <c r="I86" s="51" t="s">
        <v>2</v>
      </c>
      <c r="J86" s="51" t="s">
        <v>3</v>
      </c>
      <c r="K86" s="51" t="s">
        <v>168</v>
      </c>
      <c r="M86" s="51" t="s">
        <v>2</v>
      </c>
      <c r="N86" s="51" t="s">
        <v>3</v>
      </c>
      <c r="O86" s="51" t="s">
        <v>168</v>
      </c>
    </row>
    <row r="87" spans="1:21" ht="37.5" customHeight="1" x14ac:dyDescent="0.35">
      <c r="A87" s="208"/>
      <c r="B87" s="186"/>
      <c r="C87" s="187"/>
      <c r="D87" s="78" t="s">
        <v>12</v>
      </c>
      <c r="E87" s="52" t="s">
        <v>12</v>
      </c>
      <c r="F87" s="52" t="s">
        <v>12</v>
      </c>
      <c r="H87" s="53" t="s">
        <v>13</v>
      </c>
      <c r="I87" s="53" t="s">
        <v>14</v>
      </c>
      <c r="J87" s="53" t="s">
        <v>14</v>
      </c>
      <c r="K87" s="53" t="s">
        <v>14</v>
      </c>
      <c r="L87" s="54" t="s">
        <v>29</v>
      </c>
      <c r="M87" s="88">
        <f>SUMIFS(H88:H94,D88:D94,"&lt;9")</f>
        <v>0</v>
      </c>
      <c r="N87" s="88">
        <f>SUMIFS(H88:H94,E88:E94,"&lt;9")</f>
        <v>0</v>
      </c>
      <c r="O87" s="56">
        <f>SUMIFS(H88:H94,F88:F94,"&lt;9")</f>
        <v>0</v>
      </c>
    </row>
    <row r="88" spans="1:21" ht="54" customHeight="1" x14ac:dyDescent="0.35">
      <c r="A88" s="208"/>
      <c r="B88" s="74" t="s">
        <v>258</v>
      </c>
      <c r="C88" s="75" t="s">
        <v>73</v>
      </c>
      <c r="D88" s="71"/>
      <c r="E88" s="59"/>
      <c r="F88" s="59"/>
      <c r="H88" s="61">
        <v>2</v>
      </c>
      <c r="I88" s="62">
        <f>D88*$H88</f>
        <v>0</v>
      </c>
      <c r="J88" s="62">
        <f t="shared" ref="J88:K94" si="15">E88*$H88</f>
        <v>0</v>
      </c>
      <c r="K88" s="62">
        <f t="shared" si="15"/>
        <v>0</v>
      </c>
      <c r="L88" s="54" t="s">
        <v>17</v>
      </c>
      <c r="M88" s="88">
        <f>SUMIFS(I88:I94,D88:D94,"&lt;9")</f>
        <v>0</v>
      </c>
      <c r="N88" s="88">
        <f>SUMIFS(J88:J94,E88:E94,"&lt;9")</f>
        <v>0</v>
      </c>
      <c r="O88" s="56">
        <f>SUMIFS(K88:K94,F88:F94,"&lt;9")</f>
        <v>0</v>
      </c>
    </row>
    <row r="89" spans="1:21" ht="138" x14ac:dyDescent="0.35">
      <c r="A89" s="208"/>
      <c r="B89" s="74" t="s">
        <v>259</v>
      </c>
      <c r="C89" s="75" t="s">
        <v>73</v>
      </c>
      <c r="D89" s="59"/>
      <c r="E89" s="71"/>
      <c r="F89" s="59"/>
      <c r="H89" s="61">
        <v>2</v>
      </c>
      <c r="I89" s="62">
        <f t="shared" ref="I89:I94" si="16">D89*$H89</f>
        <v>0</v>
      </c>
      <c r="J89" s="62">
        <f t="shared" si="15"/>
        <v>0</v>
      </c>
      <c r="K89" s="62">
        <f t="shared" si="15"/>
        <v>0</v>
      </c>
      <c r="L89" s="73" t="s">
        <v>19</v>
      </c>
      <c r="M89" s="64" t="str">
        <f>IFERROR(M88/M87,"No aplica")</f>
        <v>No aplica</v>
      </c>
      <c r="N89" s="64" t="str">
        <f>IFERROR(N88/N87,"No Aplica")</f>
        <v>No Aplica</v>
      </c>
      <c r="O89" s="64" t="str">
        <f>IFERROR(O88/O87,"No Aplica")</f>
        <v>No Aplica</v>
      </c>
    </row>
    <row r="90" spans="1:21" ht="69" customHeight="1" x14ac:dyDescent="0.35">
      <c r="A90" s="208"/>
      <c r="B90" s="74" t="s">
        <v>260</v>
      </c>
      <c r="C90" s="75" t="s">
        <v>74</v>
      </c>
      <c r="D90" s="71"/>
      <c r="E90" s="59"/>
      <c r="F90" s="59"/>
      <c r="H90" s="61">
        <v>2</v>
      </c>
      <c r="I90" s="62">
        <f t="shared" si="16"/>
        <v>0</v>
      </c>
      <c r="J90" s="62">
        <f t="shared" si="15"/>
        <v>0</v>
      </c>
      <c r="K90" s="62">
        <f t="shared" si="15"/>
        <v>0</v>
      </c>
    </row>
    <row r="91" spans="1:21" ht="51.75" customHeight="1" x14ac:dyDescent="0.35">
      <c r="A91" s="208"/>
      <c r="B91" s="74" t="s">
        <v>261</v>
      </c>
      <c r="C91" s="75" t="s">
        <v>75</v>
      </c>
      <c r="D91" s="59"/>
      <c r="E91" s="59"/>
      <c r="F91" s="71"/>
      <c r="H91" s="61">
        <v>2</v>
      </c>
      <c r="I91" s="62">
        <f t="shared" si="16"/>
        <v>0</v>
      </c>
      <c r="J91" s="62">
        <f t="shared" si="15"/>
        <v>0</v>
      </c>
      <c r="K91" s="62">
        <f t="shared" si="15"/>
        <v>0</v>
      </c>
    </row>
    <row r="92" spans="1:21" ht="43.5" customHeight="1" x14ac:dyDescent="0.35">
      <c r="A92" s="208"/>
      <c r="B92" s="74" t="s">
        <v>262</v>
      </c>
      <c r="C92" s="75" t="s">
        <v>76</v>
      </c>
      <c r="D92" s="59"/>
      <c r="E92" s="59"/>
      <c r="F92" s="59"/>
      <c r="H92" s="61">
        <v>1.5</v>
      </c>
      <c r="I92" s="62">
        <f t="shared" si="16"/>
        <v>0</v>
      </c>
      <c r="J92" s="62">
        <f t="shared" si="15"/>
        <v>0</v>
      </c>
      <c r="K92" s="62">
        <f t="shared" si="15"/>
        <v>0</v>
      </c>
    </row>
    <row r="93" spans="1:21" ht="86.25" x14ac:dyDescent="0.35">
      <c r="A93" s="208"/>
      <c r="B93" s="74" t="s">
        <v>263</v>
      </c>
      <c r="C93" s="75" t="s">
        <v>73</v>
      </c>
      <c r="D93" s="59"/>
      <c r="E93" s="71"/>
      <c r="F93" s="59"/>
      <c r="H93" s="61">
        <v>1.5</v>
      </c>
      <c r="I93" s="62">
        <f t="shared" si="16"/>
        <v>0</v>
      </c>
      <c r="J93" s="62">
        <f t="shared" si="15"/>
        <v>0</v>
      </c>
      <c r="K93" s="62">
        <f t="shared" si="15"/>
        <v>0</v>
      </c>
    </row>
    <row r="94" spans="1:21" ht="57.75" customHeight="1" x14ac:dyDescent="0.35">
      <c r="A94" s="208"/>
      <c r="B94" s="74" t="s">
        <v>264</v>
      </c>
      <c r="C94" s="75" t="s">
        <v>77</v>
      </c>
      <c r="D94" s="71"/>
      <c r="E94" s="59"/>
      <c r="F94" s="59"/>
      <c r="H94" s="61">
        <v>2</v>
      </c>
      <c r="I94" s="62">
        <f t="shared" si="16"/>
        <v>0</v>
      </c>
      <c r="J94" s="62">
        <f t="shared" si="15"/>
        <v>0</v>
      </c>
      <c r="K94" s="62">
        <f t="shared" si="15"/>
        <v>0</v>
      </c>
    </row>
    <row r="95" spans="1:21" s="68" customFormat="1" ht="60" customHeight="1" x14ac:dyDescent="0.25">
      <c r="A95" s="208"/>
      <c r="B95" s="188" t="s">
        <v>221</v>
      </c>
      <c r="C95" s="189"/>
      <c r="D95" s="67"/>
      <c r="E95" s="67"/>
      <c r="F95" s="67"/>
      <c r="H95" s="47"/>
      <c r="I95" s="47"/>
      <c r="J95" s="47"/>
      <c r="K95" s="47"/>
    </row>
    <row r="96" spans="1:21" ht="12.75" customHeight="1" x14ac:dyDescent="0.35">
      <c r="A96" s="208"/>
      <c r="B96" s="70"/>
      <c r="C96" s="70"/>
      <c r="D96" s="70"/>
      <c r="E96" s="70"/>
      <c r="F96" s="70"/>
      <c r="P96" s="48"/>
      <c r="Q96" s="48"/>
      <c r="R96" s="48"/>
      <c r="S96" s="48"/>
      <c r="T96" s="48"/>
      <c r="U96" s="48"/>
    </row>
    <row r="97" spans="1:21" ht="66" customHeight="1" x14ac:dyDescent="0.35">
      <c r="A97" s="208"/>
      <c r="B97" s="183" t="s">
        <v>78</v>
      </c>
      <c r="C97" s="184"/>
      <c r="D97" s="184"/>
      <c r="E97" s="184"/>
      <c r="F97" s="184"/>
      <c r="H97" s="49" t="s">
        <v>79</v>
      </c>
      <c r="M97" s="49" t="s">
        <v>79</v>
      </c>
      <c r="N97" s="49"/>
    </row>
    <row r="98" spans="1:21" ht="27.75" customHeight="1" x14ac:dyDescent="0.35">
      <c r="A98" s="208"/>
      <c r="B98" s="185" t="s">
        <v>10</v>
      </c>
      <c r="C98" s="187" t="s">
        <v>11</v>
      </c>
      <c r="D98" s="78" t="s">
        <v>2</v>
      </c>
      <c r="E98" s="50" t="s">
        <v>3</v>
      </c>
      <c r="F98" s="50" t="s">
        <v>168</v>
      </c>
      <c r="I98" s="51" t="s">
        <v>2</v>
      </c>
      <c r="J98" s="51" t="s">
        <v>3</v>
      </c>
      <c r="K98" s="51" t="s">
        <v>168</v>
      </c>
      <c r="M98" s="51" t="s">
        <v>2</v>
      </c>
      <c r="N98" s="51" t="s">
        <v>3</v>
      </c>
      <c r="O98" s="51" t="s">
        <v>168</v>
      </c>
    </row>
    <row r="99" spans="1:21" ht="32.25" customHeight="1" x14ac:dyDescent="0.35">
      <c r="A99" s="208"/>
      <c r="B99" s="186"/>
      <c r="C99" s="187"/>
      <c r="D99" s="78" t="s">
        <v>12</v>
      </c>
      <c r="E99" s="52" t="s">
        <v>12</v>
      </c>
      <c r="F99" s="52" t="s">
        <v>12</v>
      </c>
      <c r="H99" s="53" t="s">
        <v>13</v>
      </c>
      <c r="I99" s="53" t="s">
        <v>14</v>
      </c>
      <c r="J99" s="53" t="s">
        <v>14</v>
      </c>
      <c r="K99" s="53" t="s">
        <v>14</v>
      </c>
      <c r="L99" s="54" t="s">
        <v>29</v>
      </c>
      <c r="M99" s="55">
        <f>SUMIFS(H100:H109,D100:D109,"&lt;9")</f>
        <v>0</v>
      </c>
      <c r="N99" s="55">
        <f>SUMIFS(H100:H109,E100:E109,"&lt;9")</f>
        <v>0</v>
      </c>
      <c r="O99" s="56">
        <f>SUMIFS(H100:H109,F100:F109,"&lt;9")</f>
        <v>0</v>
      </c>
    </row>
    <row r="100" spans="1:21" ht="34.5" x14ac:dyDescent="0.35">
      <c r="A100" s="208"/>
      <c r="B100" s="80" t="s">
        <v>265</v>
      </c>
      <c r="C100" s="81" t="s">
        <v>80</v>
      </c>
      <c r="D100" s="59"/>
      <c r="E100" s="71"/>
      <c r="F100" s="71"/>
      <c r="H100" s="61">
        <v>2</v>
      </c>
      <c r="I100" s="62">
        <f>D100*$H100</f>
        <v>0</v>
      </c>
      <c r="J100" s="62">
        <f t="shared" ref="J100:K109" si="17">E100*$H100</f>
        <v>0</v>
      </c>
      <c r="K100" s="62">
        <f t="shared" si="17"/>
        <v>0</v>
      </c>
      <c r="L100" s="54" t="s">
        <v>17</v>
      </c>
      <c r="M100" s="55">
        <f>SUMIFS(I100:I109,D100:D109,"&lt;9")</f>
        <v>0</v>
      </c>
      <c r="N100" s="55">
        <f>SUMIFS(J100:J109,E100:E109,"&lt;9")</f>
        <v>0</v>
      </c>
      <c r="O100" s="56">
        <f>SUMIFS(K100:K109,F100:F109,"&lt;9")</f>
        <v>0</v>
      </c>
    </row>
    <row r="101" spans="1:21" ht="155.25" x14ac:dyDescent="0.35">
      <c r="A101" s="208"/>
      <c r="B101" s="91" t="s">
        <v>266</v>
      </c>
      <c r="C101" s="81" t="s">
        <v>81</v>
      </c>
      <c r="D101" s="71"/>
      <c r="E101" s="71"/>
      <c r="F101" s="59"/>
      <c r="H101" s="61">
        <v>2</v>
      </c>
      <c r="I101" s="62">
        <f t="shared" ref="I101:I109" si="18">D101*$H101</f>
        <v>0</v>
      </c>
      <c r="J101" s="62">
        <f t="shared" si="17"/>
        <v>0</v>
      </c>
      <c r="K101" s="62">
        <f t="shared" si="17"/>
        <v>0</v>
      </c>
      <c r="L101" s="73" t="s">
        <v>19</v>
      </c>
      <c r="M101" s="64" t="str">
        <f>IFERROR(M100/M99,"No aplica")</f>
        <v>No aplica</v>
      </c>
      <c r="N101" s="64" t="str">
        <f>IFERROR(N100/N99,"No Aplica")</f>
        <v>No Aplica</v>
      </c>
      <c r="O101" s="64" t="str">
        <f>IFERROR(O100/O99,"No Aplica")</f>
        <v>No Aplica</v>
      </c>
    </row>
    <row r="102" spans="1:21" ht="51.75" x14ac:dyDescent="0.35">
      <c r="A102" s="208"/>
      <c r="B102" s="80" t="s">
        <v>267</v>
      </c>
      <c r="C102" s="81" t="s">
        <v>81</v>
      </c>
      <c r="D102" s="59"/>
      <c r="E102" s="59"/>
      <c r="F102" s="71"/>
      <c r="H102" s="61">
        <v>2</v>
      </c>
      <c r="I102" s="62">
        <f t="shared" si="18"/>
        <v>0</v>
      </c>
      <c r="J102" s="62">
        <f t="shared" si="17"/>
        <v>0</v>
      </c>
      <c r="K102" s="62">
        <f t="shared" si="17"/>
        <v>0</v>
      </c>
    </row>
    <row r="103" spans="1:21" ht="34.5" x14ac:dyDescent="0.35">
      <c r="A103" s="208"/>
      <c r="B103" s="80" t="s">
        <v>268</v>
      </c>
      <c r="C103" s="81" t="s">
        <v>81</v>
      </c>
      <c r="D103" s="71"/>
      <c r="E103" s="71"/>
      <c r="F103" s="71"/>
      <c r="H103" s="61">
        <v>2</v>
      </c>
      <c r="I103" s="62">
        <f t="shared" si="18"/>
        <v>0</v>
      </c>
      <c r="J103" s="62">
        <f t="shared" si="17"/>
        <v>0</v>
      </c>
      <c r="K103" s="62">
        <f t="shared" si="17"/>
        <v>0</v>
      </c>
    </row>
    <row r="104" spans="1:21" ht="86.25" x14ac:dyDescent="0.35">
      <c r="A104" s="208"/>
      <c r="B104" s="80" t="s">
        <v>269</v>
      </c>
      <c r="C104" s="81" t="s">
        <v>82</v>
      </c>
      <c r="D104" s="71"/>
      <c r="E104" s="59"/>
      <c r="F104" s="71"/>
      <c r="H104" s="61">
        <v>1.5</v>
      </c>
      <c r="I104" s="62">
        <f t="shared" si="18"/>
        <v>0</v>
      </c>
      <c r="J104" s="62">
        <f t="shared" si="17"/>
        <v>0</v>
      </c>
      <c r="K104" s="62">
        <f t="shared" si="17"/>
        <v>0</v>
      </c>
    </row>
    <row r="105" spans="1:21" ht="51.75" x14ac:dyDescent="0.35">
      <c r="A105" s="208"/>
      <c r="B105" s="80" t="s">
        <v>270</v>
      </c>
      <c r="C105" s="81" t="s">
        <v>83</v>
      </c>
      <c r="D105" s="59"/>
      <c r="E105" s="71"/>
      <c r="F105" s="59"/>
      <c r="H105" s="61">
        <v>1.5</v>
      </c>
      <c r="I105" s="62">
        <f t="shared" si="18"/>
        <v>0</v>
      </c>
      <c r="J105" s="62">
        <f t="shared" si="17"/>
        <v>0</v>
      </c>
      <c r="K105" s="62">
        <f t="shared" si="17"/>
        <v>0</v>
      </c>
    </row>
    <row r="106" spans="1:21" ht="51.75" x14ac:dyDescent="0.35">
      <c r="A106" s="208"/>
      <c r="B106" s="80" t="s">
        <v>271</v>
      </c>
      <c r="C106" s="81" t="s">
        <v>84</v>
      </c>
      <c r="D106" s="59"/>
      <c r="E106" s="59"/>
      <c r="F106" s="71"/>
      <c r="H106" s="61">
        <v>1.5</v>
      </c>
      <c r="I106" s="62">
        <f t="shared" si="18"/>
        <v>0</v>
      </c>
      <c r="J106" s="62">
        <f t="shared" si="17"/>
        <v>0</v>
      </c>
      <c r="K106" s="62">
        <f t="shared" si="17"/>
        <v>0</v>
      </c>
    </row>
    <row r="107" spans="1:21" ht="138" x14ac:dyDescent="0.35">
      <c r="A107" s="208"/>
      <c r="B107" s="80" t="s">
        <v>272</v>
      </c>
      <c r="C107" s="81" t="s">
        <v>85</v>
      </c>
      <c r="D107" s="71"/>
      <c r="E107" s="71"/>
      <c r="F107" s="59"/>
      <c r="H107" s="61">
        <v>1.5</v>
      </c>
      <c r="I107" s="62">
        <f t="shared" si="18"/>
        <v>0</v>
      </c>
      <c r="J107" s="62">
        <f t="shared" si="17"/>
        <v>0</v>
      </c>
      <c r="K107" s="62">
        <f t="shared" si="17"/>
        <v>0</v>
      </c>
    </row>
    <row r="108" spans="1:21" ht="34.5" x14ac:dyDescent="0.35">
      <c r="A108" s="208"/>
      <c r="B108" s="80" t="s">
        <v>273</v>
      </c>
      <c r="C108" s="81" t="s">
        <v>81</v>
      </c>
      <c r="D108" s="59"/>
      <c r="E108" s="59"/>
      <c r="F108" s="59"/>
      <c r="H108" s="61">
        <v>1</v>
      </c>
      <c r="I108" s="62">
        <f t="shared" si="18"/>
        <v>0</v>
      </c>
      <c r="J108" s="62">
        <f t="shared" si="17"/>
        <v>0</v>
      </c>
      <c r="K108" s="62">
        <f t="shared" si="17"/>
        <v>0</v>
      </c>
    </row>
    <row r="109" spans="1:21" x14ac:dyDescent="0.35">
      <c r="A109" s="208"/>
      <c r="B109" s="80" t="s">
        <v>274</v>
      </c>
      <c r="C109" s="81" t="s">
        <v>81</v>
      </c>
      <c r="D109" s="59"/>
      <c r="E109" s="59"/>
      <c r="F109" s="59"/>
      <c r="H109" s="61">
        <v>1</v>
      </c>
      <c r="I109" s="62">
        <f t="shared" si="18"/>
        <v>0</v>
      </c>
      <c r="J109" s="62">
        <f t="shared" si="17"/>
        <v>0</v>
      </c>
      <c r="K109" s="62">
        <f t="shared" si="17"/>
        <v>0</v>
      </c>
    </row>
    <row r="110" spans="1:21" s="68" customFormat="1" ht="60" customHeight="1" x14ac:dyDescent="0.25">
      <c r="A110" s="208"/>
      <c r="B110" s="188" t="s">
        <v>221</v>
      </c>
      <c r="C110" s="189"/>
      <c r="D110" s="67"/>
      <c r="E110" s="67"/>
      <c r="F110" s="67"/>
      <c r="H110" s="47"/>
      <c r="I110" s="47"/>
      <c r="J110" s="47"/>
      <c r="K110" s="47"/>
    </row>
    <row r="111" spans="1:21" ht="12.75" customHeight="1" x14ac:dyDescent="0.35">
      <c r="A111" s="208"/>
      <c r="B111" s="70"/>
      <c r="C111" s="70"/>
      <c r="D111" s="70"/>
      <c r="E111" s="70"/>
      <c r="F111" s="70"/>
      <c r="P111" s="48"/>
      <c r="Q111" s="48"/>
      <c r="R111" s="48"/>
      <c r="S111" s="48"/>
      <c r="T111" s="48"/>
      <c r="U111" s="48"/>
    </row>
    <row r="112" spans="1:21" ht="66" customHeight="1" x14ac:dyDescent="0.35">
      <c r="A112" s="208"/>
      <c r="B112" s="183" t="s">
        <v>213</v>
      </c>
      <c r="C112" s="184"/>
      <c r="D112" s="184"/>
      <c r="E112" s="184"/>
      <c r="F112" s="184"/>
      <c r="H112" s="49" t="s">
        <v>86</v>
      </c>
      <c r="M112" s="49" t="s">
        <v>86</v>
      </c>
      <c r="N112" s="49"/>
    </row>
    <row r="113" spans="1:21" ht="27.75" customHeight="1" x14ac:dyDescent="0.35">
      <c r="A113" s="208"/>
      <c r="B113" s="185" t="s">
        <v>10</v>
      </c>
      <c r="C113" s="187" t="s">
        <v>11</v>
      </c>
      <c r="D113" s="78" t="s">
        <v>2</v>
      </c>
      <c r="E113" s="50" t="s">
        <v>3</v>
      </c>
      <c r="F113" s="50" t="s">
        <v>168</v>
      </c>
      <c r="I113" s="51" t="s">
        <v>2</v>
      </c>
      <c r="J113" s="51" t="s">
        <v>3</v>
      </c>
      <c r="K113" s="51" t="s">
        <v>168</v>
      </c>
      <c r="M113" s="51" t="s">
        <v>2</v>
      </c>
      <c r="N113" s="51" t="s">
        <v>3</v>
      </c>
      <c r="O113" s="51" t="s">
        <v>168</v>
      </c>
    </row>
    <row r="114" spans="1:21" ht="51.75" x14ac:dyDescent="0.35">
      <c r="A114" s="208"/>
      <c r="B114" s="186"/>
      <c r="C114" s="187"/>
      <c r="D114" s="78" t="s">
        <v>12</v>
      </c>
      <c r="E114" s="52" t="s">
        <v>12</v>
      </c>
      <c r="F114" s="52" t="s">
        <v>12</v>
      </c>
      <c r="H114" s="53" t="s">
        <v>13</v>
      </c>
      <c r="I114" s="53" t="s">
        <v>14</v>
      </c>
      <c r="J114" s="53" t="s">
        <v>14</v>
      </c>
      <c r="K114" s="53" t="s">
        <v>14</v>
      </c>
      <c r="L114" s="54" t="s">
        <v>29</v>
      </c>
      <c r="M114" s="55">
        <f>SUMIFS(H115:H123,D115:D123,"&lt;9")</f>
        <v>0</v>
      </c>
      <c r="N114" s="55">
        <f>SUMIFS(H115:H123,E115:E123,"&lt;9")</f>
        <v>0</v>
      </c>
      <c r="O114" s="56">
        <f>SUMIFS(H115:H123,F115:F123,"&lt;9")</f>
        <v>0</v>
      </c>
    </row>
    <row r="115" spans="1:21" ht="86.25" x14ac:dyDescent="0.35">
      <c r="A115" s="208"/>
      <c r="B115" s="74" t="s">
        <v>275</v>
      </c>
      <c r="C115" s="75" t="s">
        <v>81</v>
      </c>
      <c r="D115" s="59"/>
      <c r="E115" s="59"/>
      <c r="F115" s="71"/>
      <c r="H115" s="61">
        <v>1.5</v>
      </c>
      <c r="I115" s="62">
        <f>D115*$H115</f>
        <v>0</v>
      </c>
      <c r="J115" s="62">
        <f t="shared" ref="J115:K123" si="19">E115*$H115</f>
        <v>0</v>
      </c>
      <c r="K115" s="62">
        <f t="shared" si="19"/>
        <v>0</v>
      </c>
      <c r="L115" s="54" t="s">
        <v>17</v>
      </c>
      <c r="M115" s="55">
        <f>SUMIFS(I115:I123,D115:D123,"&lt;9")</f>
        <v>0</v>
      </c>
      <c r="N115" s="55">
        <f>SUMIFS(J115:J123,E115:E123,"&lt;9")</f>
        <v>0</v>
      </c>
      <c r="O115" s="56">
        <f>SUMIFS(K115:K123,F115:F123,"&lt;9")</f>
        <v>0</v>
      </c>
    </row>
    <row r="116" spans="1:21" ht="69" x14ac:dyDescent="0.35">
      <c r="A116" s="208"/>
      <c r="B116" s="74" t="s">
        <v>276</v>
      </c>
      <c r="C116" s="75" t="s">
        <v>87</v>
      </c>
      <c r="D116" s="71"/>
      <c r="E116" s="71"/>
      <c r="F116" s="59"/>
      <c r="H116" s="61">
        <v>1.5</v>
      </c>
      <c r="I116" s="62">
        <f t="shared" ref="I116:I123" si="20">D116*$H116</f>
        <v>0</v>
      </c>
      <c r="J116" s="62">
        <f t="shared" si="19"/>
        <v>0</v>
      </c>
      <c r="K116" s="62">
        <f t="shared" si="19"/>
        <v>0</v>
      </c>
      <c r="L116" s="73" t="s">
        <v>19</v>
      </c>
      <c r="M116" s="64" t="str">
        <f>IFERROR(M115/M114,"No aplica")</f>
        <v>No aplica</v>
      </c>
      <c r="N116" s="64" t="str">
        <f>IFERROR(N115/N114,"No Aplica")</f>
        <v>No Aplica</v>
      </c>
      <c r="O116" s="64" t="str">
        <f>IFERROR(O115/O114,"No Aplica")</f>
        <v>No Aplica</v>
      </c>
    </row>
    <row r="117" spans="1:21" ht="34.5" x14ac:dyDescent="0.35">
      <c r="A117" s="208"/>
      <c r="B117" s="74" t="s">
        <v>277</v>
      </c>
      <c r="C117" s="75" t="s">
        <v>88</v>
      </c>
      <c r="D117" s="59"/>
      <c r="E117" s="59"/>
      <c r="F117" s="71"/>
      <c r="H117" s="61">
        <v>1.5</v>
      </c>
      <c r="I117" s="62">
        <f t="shared" si="20"/>
        <v>0</v>
      </c>
      <c r="J117" s="62">
        <f t="shared" si="19"/>
        <v>0</v>
      </c>
      <c r="K117" s="62">
        <f t="shared" si="19"/>
        <v>0</v>
      </c>
    </row>
    <row r="118" spans="1:21" x14ac:dyDescent="0.35">
      <c r="A118" s="208"/>
      <c r="B118" s="74" t="s">
        <v>278</v>
      </c>
      <c r="C118" s="75" t="s">
        <v>89</v>
      </c>
      <c r="D118" s="71"/>
      <c r="E118" s="71"/>
      <c r="F118" s="71"/>
      <c r="H118" s="61">
        <v>1.5</v>
      </c>
      <c r="I118" s="62">
        <f t="shared" si="20"/>
        <v>0</v>
      </c>
      <c r="J118" s="62">
        <f t="shared" si="19"/>
        <v>0</v>
      </c>
      <c r="K118" s="62">
        <f t="shared" si="19"/>
        <v>0</v>
      </c>
    </row>
    <row r="119" spans="1:21" ht="103.5" x14ac:dyDescent="0.35">
      <c r="A119" s="208"/>
      <c r="B119" s="74" t="s">
        <v>279</v>
      </c>
      <c r="C119" s="75" t="s">
        <v>90</v>
      </c>
      <c r="D119" s="71"/>
      <c r="E119" s="59"/>
      <c r="F119" s="71"/>
      <c r="H119" s="61">
        <v>1.5</v>
      </c>
      <c r="I119" s="62">
        <f t="shared" si="20"/>
        <v>0</v>
      </c>
      <c r="J119" s="62">
        <f t="shared" si="19"/>
        <v>0</v>
      </c>
      <c r="K119" s="62">
        <f t="shared" si="19"/>
        <v>0</v>
      </c>
    </row>
    <row r="120" spans="1:21" ht="103.5" x14ac:dyDescent="0.35">
      <c r="A120" s="208"/>
      <c r="B120" s="74" t="s">
        <v>280</v>
      </c>
      <c r="C120" s="75" t="s">
        <v>91</v>
      </c>
      <c r="D120" s="59"/>
      <c r="E120" s="71"/>
      <c r="F120" s="71"/>
      <c r="H120" s="61">
        <v>1</v>
      </c>
      <c r="I120" s="62">
        <f t="shared" si="20"/>
        <v>0</v>
      </c>
      <c r="J120" s="62">
        <f t="shared" si="19"/>
        <v>0</v>
      </c>
      <c r="K120" s="62">
        <f t="shared" si="19"/>
        <v>0</v>
      </c>
    </row>
    <row r="121" spans="1:21" ht="51.75" x14ac:dyDescent="0.35">
      <c r="A121" s="208"/>
      <c r="B121" s="74" t="s">
        <v>281</v>
      </c>
      <c r="C121" s="75" t="s">
        <v>92</v>
      </c>
      <c r="D121" s="71"/>
      <c r="E121" s="59"/>
      <c r="F121" s="59"/>
      <c r="H121" s="61">
        <v>1</v>
      </c>
      <c r="I121" s="62">
        <f t="shared" si="20"/>
        <v>0</v>
      </c>
      <c r="J121" s="62">
        <f t="shared" si="19"/>
        <v>0</v>
      </c>
      <c r="K121" s="62">
        <f t="shared" si="19"/>
        <v>0</v>
      </c>
    </row>
    <row r="122" spans="1:21" ht="34.5" x14ac:dyDescent="0.35">
      <c r="A122" s="208"/>
      <c r="B122" s="76" t="s">
        <v>282</v>
      </c>
      <c r="C122" s="75" t="s">
        <v>93</v>
      </c>
      <c r="D122" s="71"/>
      <c r="E122" s="71"/>
      <c r="F122" s="71"/>
      <c r="H122" s="61">
        <v>1</v>
      </c>
      <c r="I122" s="62">
        <f t="shared" si="20"/>
        <v>0</v>
      </c>
      <c r="J122" s="62">
        <f t="shared" si="19"/>
        <v>0</v>
      </c>
      <c r="K122" s="62">
        <f t="shared" si="19"/>
        <v>0</v>
      </c>
    </row>
    <row r="123" spans="1:21" ht="103.5" x14ac:dyDescent="0.35">
      <c r="A123" s="208"/>
      <c r="B123" s="76" t="s">
        <v>283</v>
      </c>
      <c r="C123" s="75" t="s">
        <v>94</v>
      </c>
      <c r="D123" s="59"/>
      <c r="E123" s="71"/>
      <c r="F123" s="71"/>
      <c r="H123" s="61">
        <v>1.5</v>
      </c>
      <c r="I123" s="62">
        <f t="shared" si="20"/>
        <v>0</v>
      </c>
      <c r="J123" s="62">
        <f t="shared" si="19"/>
        <v>0</v>
      </c>
      <c r="K123" s="62">
        <f t="shared" si="19"/>
        <v>0</v>
      </c>
    </row>
    <row r="124" spans="1:21" s="68" customFormat="1" ht="60" customHeight="1" x14ac:dyDescent="0.25">
      <c r="A124" s="209"/>
      <c r="B124" s="188" t="s">
        <v>221</v>
      </c>
      <c r="C124" s="189"/>
      <c r="D124" s="67"/>
      <c r="E124" s="67"/>
      <c r="F124" s="67"/>
      <c r="H124" s="47"/>
      <c r="I124" s="47"/>
      <c r="J124" s="47"/>
      <c r="K124" s="47"/>
    </row>
    <row r="125" spans="1:21" ht="12.75" customHeight="1" x14ac:dyDescent="0.35">
      <c r="B125" s="70"/>
      <c r="C125" s="70"/>
      <c r="D125" s="70"/>
      <c r="E125" s="70"/>
      <c r="F125" s="70"/>
      <c r="P125" s="48"/>
      <c r="Q125" s="48"/>
      <c r="R125" s="48"/>
      <c r="S125" s="48"/>
      <c r="T125" s="48"/>
      <c r="U125" s="48"/>
    </row>
    <row r="126" spans="1:21" ht="66" customHeight="1" x14ac:dyDescent="0.35">
      <c r="A126" s="213" t="s">
        <v>95</v>
      </c>
      <c r="B126" s="183" t="s">
        <v>96</v>
      </c>
      <c r="C126" s="184"/>
      <c r="D126" s="184"/>
      <c r="E126" s="184"/>
      <c r="F126" s="184"/>
      <c r="H126" s="49" t="s">
        <v>97</v>
      </c>
      <c r="M126" s="49" t="s">
        <v>97</v>
      </c>
      <c r="N126" s="49"/>
    </row>
    <row r="127" spans="1:21" ht="21" customHeight="1" x14ac:dyDescent="0.35">
      <c r="A127" s="213"/>
      <c r="B127" s="185" t="s">
        <v>10</v>
      </c>
      <c r="C127" s="187" t="s">
        <v>11</v>
      </c>
      <c r="D127" s="78" t="s">
        <v>2</v>
      </c>
      <c r="E127" s="50" t="s">
        <v>3</v>
      </c>
      <c r="F127" s="50" t="s">
        <v>168</v>
      </c>
      <c r="I127" s="51" t="s">
        <v>2</v>
      </c>
      <c r="J127" s="51" t="s">
        <v>3</v>
      </c>
      <c r="K127" s="51" t="s">
        <v>168</v>
      </c>
      <c r="M127" s="51" t="s">
        <v>2</v>
      </c>
      <c r="N127" s="51" t="s">
        <v>3</v>
      </c>
      <c r="O127" s="51" t="s">
        <v>168</v>
      </c>
    </row>
    <row r="128" spans="1:21" ht="51.75" x14ac:dyDescent="0.35">
      <c r="A128" s="213"/>
      <c r="B128" s="186"/>
      <c r="C128" s="187"/>
      <c r="D128" s="78" t="s">
        <v>12</v>
      </c>
      <c r="E128" s="52" t="s">
        <v>12</v>
      </c>
      <c r="F128" s="52" t="s">
        <v>12</v>
      </c>
      <c r="H128" s="53" t="s">
        <v>13</v>
      </c>
      <c r="I128" s="53" t="s">
        <v>14</v>
      </c>
      <c r="J128" s="53" t="s">
        <v>14</v>
      </c>
      <c r="K128" s="53" t="s">
        <v>14</v>
      </c>
      <c r="L128" s="54" t="s">
        <v>29</v>
      </c>
      <c r="M128" s="55">
        <f>SUMIFS(H129:H132,D129:D132,"&lt;9")</f>
        <v>0</v>
      </c>
      <c r="N128" s="55">
        <f>SUMIFS(H129:H132,E129:E132,"&lt;9")</f>
        <v>0</v>
      </c>
      <c r="O128" s="56">
        <f>SUMIFS(H129:H132,F129:F132,"&lt;9")</f>
        <v>0</v>
      </c>
    </row>
    <row r="129" spans="1:21" ht="46.5" customHeight="1" x14ac:dyDescent="0.35">
      <c r="A129" s="213"/>
      <c r="B129" s="80" t="s">
        <v>284</v>
      </c>
      <c r="C129" s="81" t="s">
        <v>62</v>
      </c>
      <c r="D129" s="59"/>
      <c r="E129" s="71"/>
      <c r="F129" s="59"/>
      <c r="H129" s="61">
        <v>1.5</v>
      </c>
      <c r="I129" s="62">
        <f>D129*$H129</f>
        <v>0</v>
      </c>
      <c r="J129" s="62">
        <f t="shared" ref="J129:K132" si="21">E129*$H129</f>
        <v>0</v>
      </c>
      <c r="K129" s="62">
        <f t="shared" si="21"/>
        <v>0</v>
      </c>
      <c r="L129" s="54" t="s">
        <v>17</v>
      </c>
      <c r="M129" s="55">
        <f>SUMIFS(I129:I132,D129:D132,"&lt;9")</f>
        <v>0</v>
      </c>
      <c r="N129" s="55">
        <f>SUMIFS(J129:J132,E129:E132,"&lt;9")</f>
        <v>0</v>
      </c>
      <c r="O129" s="56">
        <f>SUMIFS(K129:K132,F129:F132,"&lt;9")</f>
        <v>0</v>
      </c>
    </row>
    <row r="130" spans="1:21" ht="86.25" customHeight="1" x14ac:dyDescent="0.35">
      <c r="A130" s="213"/>
      <c r="B130" s="80" t="s">
        <v>285</v>
      </c>
      <c r="C130" s="81" t="s">
        <v>98</v>
      </c>
      <c r="D130" s="71"/>
      <c r="E130" s="59"/>
      <c r="F130" s="71"/>
      <c r="H130" s="61">
        <v>2</v>
      </c>
      <c r="I130" s="62">
        <f t="shared" ref="I130:I132" si="22">D130*$H130</f>
        <v>0</v>
      </c>
      <c r="J130" s="62">
        <f t="shared" si="21"/>
        <v>0</v>
      </c>
      <c r="K130" s="62">
        <f t="shared" si="21"/>
        <v>0</v>
      </c>
      <c r="L130" s="73" t="s">
        <v>19</v>
      </c>
      <c r="M130" s="64" t="str">
        <f>IFERROR(M129/M128,"No aplica")</f>
        <v>No aplica</v>
      </c>
      <c r="N130" s="64" t="str">
        <f>IFERROR(N129/N128,"No Aplica")</f>
        <v>No Aplica</v>
      </c>
      <c r="O130" s="64" t="str">
        <f>IFERROR(O129/O128,"No Aplica")</f>
        <v>No Aplica</v>
      </c>
    </row>
    <row r="131" spans="1:21" ht="86.25" x14ac:dyDescent="0.35">
      <c r="A131" s="213"/>
      <c r="B131" s="80" t="s">
        <v>286</v>
      </c>
      <c r="C131" s="81" t="s">
        <v>99</v>
      </c>
      <c r="D131" s="59"/>
      <c r="E131" s="59"/>
      <c r="F131" s="59"/>
      <c r="H131" s="61">
        <v>2</v>
      </c>
      <c r="I131" s="62">
        <f t="shared" si="22"/>
        <v>0</v>
      </c>
      <c r="J131" s="62">
        <f t="shared" si="21"/>
        <v>0</v>
      </c>
      <c r="K131" s="62">
        <f t="shared" si="21"/>
        <v>0</v>
      </c>
    </row>
    <row r="132" spans="1:21" ht="144" customHeight="1" x14ac:dyDescent="0.35">
      <c r="A132" s="213"/>
      <c r="B132" s="57" t="s">
        <v>287</v>
      </c>
      <c r="C132" s="58" t="s">
        <v>100</v>
      </c>
      <c r="D132" s="71"/>
      <c r="E132" s="71"/>
      <c r="F132" s="59"/>
      <c r="H132" s="61">
        <v>2</v>
      </c>
      <c r="I132" s="62">
        <f t="shared" si="22"/>
        <v>0</v>
      </c>
      <c r="J132" s="62">
        <f t="shared" si="21"/>
        <v>0</v>
      </c>
      <c r="K132" s="62">
        <f t="shared" si="21"/>
        <v>0</v>
      </c>
    </row>
    <row r="133" spans="1:21" s="68" customFormat="1" ht="60" customHeight="1" x14ac:dyDescent="0.25">
      <c r="A133" s="213"/>
      <c r="B133" s="181" t="s">
        <v>101</v>
      </c>
      <c r="C133" s="182"/>
      <c r="D133" s="67"/>
      <c r="E133" s="67"/>
      <c r="F133" s="67"/>
      <c r="H133" s="47"/>
      <c r="I133" s="47"/>
      <c r="J133" s="47"/>
      <c r="K133" s="47"/>
    </row>
    <row r="134" spans="1:21" ht="12.75" customHeight="1" x14ac:dyDescent="0.35">
      <c r="A134" s="213"/>
      <c r="B134" s="70"/>
      <c r="C134" s="70"/>
      <c r="D134" s="70"/>
      <c r="E134" s="70"/>
      <c r="F134" s="70"/>
      <c r="P134" s="48"/>
      <c r="Q134" s="48"/>
      <c r="R134" s="48"/>
      <c r="S134" s="48"/>
      <c r="T134" s="48"/>
      <c r="U134" s="48"/>
    </row>
    <row r="135" spans="1:21" ht="66" customHeight="1" x14ac:dyDescent="0.35">
      <c r="A135" s="213"/>
      <c r="B135" s="183" t="s">
        <v>102</v>
      </c>
      <c r="C135" s="184"/>
      <c r="D135" s="184"/>
      <c r="E135" s="184"/>
      <c r="F135" s="184"/>
      <c r="H135" s="49" t="s">
        <v>103</v>
      </c>
      <c r="M135" s="49" t="s">
        <v>103</v>
      </c>
      <c r="N135" s="49"/>
    </row>
    <row r="136" spans="1:21" ht="20.25" customHeight="1" x14ac:dyDescent="0.35">
      <c r="A136" s="213"/>
      <c r="B136" s="185" t="s">
        <v>10</v>
      </c>
      <c r="C136" s="187" t="s">
        <v>11</v>
      </c>
      <c r="D136" s="78" t="s">
        <v>2</v>
      </c>
      <c r="E136" s="50" t="s">
        <v>3</v>
      </c>
      <c r="F136" s="50" t="s">
        <v>168</v>
      </c>
      <c r="I136" s="51" t="s">
        <v>2</v>
      </c>
      <c r="J136" s="51" t="s">
        <v>3</v>
      </c>
      <c r="K136" s="51" t="s">
        <v>168</v>
      </c>
      <c r="M136" s="51" t="s">
        <v>2</v>
      </c>
      <c r="N136" s="51" t="s">
        <v>3</v>
      </c>
      <c r="O136" s="51" t="s">
        <v>168</v>
      </c>
    </row>
    <row r="137" spans="1:21" ht="51.75" x14ac:dyDescent="0.35">
      <c r="A137" s="213"/>
      <c r="B137" s="186"/>
      <c r="C137" s="187"/>
      <c r="D137" s="78" t="s">
        <v>12</v>
      </c>
      <c r="E137" s="52" t="s">
        <v>12</v>
      </c>
      <c r="F137" s="52" t="s">
        <v>12</v>
      </c>
      <c r="H137" s="53" t="s">
        <v>13</v>
      </c>
      <c r="I137" s="53" t="s">
        <v>14</v>
      </c>
      <c r="J137" s="53" t="s">
        <v>14</v>
      </c>
      <c r="K137" s="53" t="s">
        <v>14</v>
      </c>
      <c r="L137" s="54" t="s">
        <v>29</v>
      </c>
      <c r="M137" s="55">
        <f>SUMIFS(H138:H140,D138:D140,"&lt;9")</f>
        <v>0</v>
      </c>
      <c r="N137" s="55">
        <f>SUMIFS(H138:H140,E138:E140,"&lt;9")</f>
        <v>0</v>
      </c>
      <c r="O137" s="56">
        <f>SUMIFS(H138:H140,F138:F140,"&lt;9")</f>
        <v>0</v>
      </c>
    </row>
    <row r="138" spans="1:21" ht="34.5" x14ac:dyDescent="0.35">
      <c r="A138" s="213"/>
      <c r="B138" s="80" t="s">
        <v>288</v>
      </c>
      <c r="C138" s="81" t="s">
        <v>104</v>
      </c>
      <c r="D138" s="59"/>
      <c r="E138" s="71"/>
      <c r="F138" s="71"/>
      <c r="H138" s="61">
        <v>2</v>
      </c>
      <c r="I138" s="62">
        <f>D138*$H138</f>
        <v>0</v>
      </c>
      <c r="J138" s="62">
        <f t="shared" ref="J138:K140" si="23">E138*$H138</f>
        <v>0</v>
      </c>
      <c r="K138" s="62">
        <f t="shared" si="23"/>
        <v>0</v>
      </c>
      <c r="L138" s="54" t="s">
        <v>17</v>
      </c>
      <c r="M138" s="55">
        <f>SUMIFS(I138:I140,D138:D140,"&lt;9")</f>
        <v>0</v>
      </c>
      <c r="N138" s="55">
        <f>SUMIFS(J138:J140,E138:E140,"&lt;9")</f>
        <v>0</v>
      </c>
      <c r="O138" s="56">
        <f>SUMIFS(K138:K140,F138:F140,"&lt;9")</f>
        <v>0</v>
      </c>
    </row>
    <row r="139" spans="1:21" ht="34.5" x14ac:dyDescent="0.35">
      <c r="A139" s="213"/>
      <c r="B139" s="80" t="s">
        <v>289</v>
      </c>
      <c r="C139" s="81" t="s">
        <v>105</v>
      </c>
      <c r="D139" s="71"/>
      <c r="E139" s="59"/>
      <c r="F139" s="71"/>
      <c r="H139" s="61">
        <v>2</v>
      </c>
      <c r="I139" s="62">
        <f t="shared" ref="I139:I140" si="24">D139*$H139</f>
        <v>0</v>
      </c>
      <c r="J139" s="62">
        <f t="shared" si="23"/>
        <v>0</v>
      </c>
      <c r="K139" s="62">
        <f t="shared" si="23"/>
        <v>0</v>
      </c>
      <c r="L139" s="73" t="s">
        <v>19</v>
      </c>
      <c r="M139" s="64" t="str">
        <f>IFERROR(M138/M137,"No aplica")</f>
        <v>No aplica</v>
      </c>
      <c r="N139" s="64" t="str">
        <f>IFERROR(N138/N137,"No Aplica")</f>
        <v>No Aplica</v>
      </c>
      <c r="O139" s="64" t="str">
        <f>IFERROR(O138/O137,"No Aplica")</f>
        <v>No Aplica</v>
      </c>
    </row>
    <row r="140" spans="1:21" ht="69" x14ac:dyDescent="0.35">
      <c r="A140" s="213"/>
      <c r="B140" s="91" t="s">
        <v>290</v>
      </c>
      <c r="C140" s="81" t="s">
        <v>106</v>
      </c>
      <c r="D140" s="59"/>
      <c r="E140" s="71"/>
      <c r="F140" s="71"/>
      <c r="H140" s="61">
        <v>1.5</v>
      </c>
      <c r="I140" s="62">
        <f t="shared" si="24"/>
        <v>0</v>
      </c>
      <c r="J140" s="62">
        <f t="shared" si="23"/>
        <v>0</v>
      </c>
      <c r="K140" s="62">
        <f t="shared" si="23"/>
        <v>0</v>
      </c>
    </row>
    <row r="141" spans="1:21" s="68" customFormat="1" ht="60" customHeight="1" x14ac:dyDescent="0.25">
      <c r="A141" s="213"/>
      <c r="B141" s="181" t="s">
        <v>291</v>
      </c>
      <c r="C141" s="182"/>
      <c r="D141" s="67"/>
      <c r="E141" s="67"/>
      <c r="F141" s="67"/>
      <c r="H141" s="47"/>
      <c r="I141" s="47"/>
      <c r="J141" s="47"/>
      <c r="K141" s="47"/>
    </row>
    <row r="142" spans="1:21" ht="12.75" customHeight="1" x14ac:dyDescent="0.35">
      <c r="A142" s="213"/>
      <c r="B142" s="70"/>
      <c r="C142" s="70"/>
      <c r="D142" s="70"/>
      <c r="E142" s="70"/>
      <c r="F142" s="70"/>
      <c r="P142" s="48"/>
      <c r="Q142" s="48"/>
      <c r="R142" s="48"/>
      <c r="S142" s="48"/>
      <c r="T142" s="48"/>
      <c r="U142" s="48"/>
    </row>
    <row r="143" spans="1:21" ht="66" customHeight="1" x14ac:dyDescent="0.35">
      <c r="A143" s="213"/>
      <c r="B143" s="183" t="s">
        <v>107</v>
      </c>
      <c r="C143" s="184"/>
      <c r="D143" s="184"/>
      <c r="E143" s="184"/>
      <c r="F143" s="184"/>
      <c r="H143" s="49" t="s">
        <v>108</v>
      </c>
      <c r="M143" s="49" t="s">
        <v>108</v>
      </c>
      <c r="N143" s="49"/>
    </row>
    <row r="144" spans="1:21" ht="20.25" customHeight="1" x14ac:dyDescent="0.35">
      <c r="A144" s="213"/>
      <c r="B144" s="185" t="s">
        <v>10</v>
      </c>
      <c r="C144" s="187" t="s">
        <v>11</v>
      </c>
      <c r="D144" s="78" t="s">
        <v>2</v>
      </c>
      <c r="E144" s="50" t="s">
        <v>3</v>
      </c>
      <c r="F144" s="50" t="s">
        <v>168</v>
      </c>
      <c r="I144" s="51" t="s">
        <v>2</v>
      </c>
      <c r="J144" s="51" t="s">
        <v>3</v>
      </c>
      <c r="K144" s="51" t="s">
        <v>168</v>
      </c>
      <c r="M144" s="51" t="s">
        <v>2</v>
      </c>
      <c r="N144" s="51" t="s">
        <v>3</v>
      </c>
      <c r="O144" s="51" t="s">
        <v>168</v>
      </c>
    </row>
    <row r="145" spans="1:21" ht="51.75" x14ac:dyDescent="0.35">
      <c r="A145" s="213"/>
      <c r="B145" s="186"/>
      <c r="C145" s="187"/>
      <c r="D145" s="78" t="s">
        <v>12</v>
      </c>
      <c r="E145" s="52" t="s">
        <v>12</v>
      </c>
      <c r="F145" s="52" t="s">
        <v>12</v>
      </c>
      <c r="H145" s="53" t="s">
        <v>13</v>
      </c>
      <c r="I145" s="53" t="s">
        <v>14</v>
      </c>
      <c r="J145" s="53" t="s">
        <v>14</v>
      </c>
      <c r="K145" s="53" t="s">
        <v>14</v>
      </c>
      <c r="L145" s="54" t="s">
        <v>29</v>
      </c>
      <c r="M145" s="55">
        <f>SUMIFS(H146:H151,D146:D151,"&lt;9")</f>
        <v>0</v>
      </c>
      <c r="N145" s="55">
        <f>SUMIFS(H146:H151,E146:E151,"&lt;9")</f>
        <v>0</v>
      </c>
      <c r="O145" s="56">
        <f>SUMIFS(H146:H151,F146:F151,"&lt;9")</f>
        <v>0</v>
      </c>
    </row>
    <row r="146" spans="1:21" ht="69" x14ac:dyDescent="0.35">
      <c r="A146" s="213"/>
      <c r="B146" s="91" t="s">
        <v>292</v>
      </c>
      <c r="C146" s="92" t="s">
        <v>106</v>
      </c>
      <c r="D146" s="59"/>
      <c r="E146" s="59"/>
      <c r="F146" s="59"/>
      <c r="H146" s="61">
        <v>1</v>
      </c>
      <c r="I146" s="62">
        <f>D146*$H146</f>
        <v>0</v>
      </c>
      <c r="J146" s="62">
        <f t="shared" ref="J146:K151" si="25">E146*$H146</f>
        <v>0</v>
      </c>
      <c r="K146" s="62">
        <f t="shared" si="25"/>
        <v>0</v>
      </c>
      <c r="L146" s="54" t="s">
        <v>17</v>
      </c>
      <c r="M146" s="55">
        <f>SUMIFS(I146:I151,D146:D151,"&lt;9")</f>
        <v>0</v>
      </c>
      <c r="N146" s="55">
        <f>SUMIFS(J146:J151,E146:E151,"&lt;9")</f>
        <v>0</v>
      </c>
      <c r="O146" s="56">
        <f>SUMIFS(K146:K151,F146:F151,"&lt;9")</f>
        <v>0</v>
      </c>
    </row>
    <row r="147" spans="1:21" ht="69" x14ac:dyDescent="0.35">
      <c r="A147" s="213"/>
      <c r="B147" s="91" t="s">
        <v>293</v>
      </c>
      <c r="C147" s="81" t="s">
        <v>106</v>
      </c>
      <c r="D147" s="71"/>
      <c r="E147" s="71"/>
      <c r="F147" s="59"/>
      <c r="H147" s="61">
        <v>1.5</v>
      </c>
      <c r="I147" s="62">
        <f t="shared" ref="I147:I151" si="26">D147*$H147</f>
        <v>0</v>
      </c>
      <c r="J147" s="62">
        <f t="shared" si="25"/>
        <v>0</v>
      </c>
      <c r="K147" s="62">
        <f t="shared" si="25"/>
        <v>0</v>
      </c>
      <c r="L147" s="73" t="s">
        <v>19</v>
      </c>
      <c r="M147" s="64" t="str">
        <f>IFERROR(M146/M145,"No aplica")</f>
        <v>No aplica</v>
      </c>
      <c r="N147" s="64" t="str">
        <f>IFERROR(N146/N145,"No Aplica")</f>
        <v>No Aplica</v>
      </c>
      <c r="O147" s="64" t="str">
        <f>IFERROR(O146/O145,"No Aplica")</f>
        <v>No Aplica</v>
      </c>
    </row>
    <row r="148" spans="1:21" ht="103.5" x14ac:dyDescent="0.35">
      <c r="A148" s="213"/>
      <c r="B148" s="91" t="s">
        <v>294</v>
      </c>
      <c r="C148" s="81" t="s">
        <v>295</v>
      </c>
      <c r="D148" s="59"/>
      <c r="E148" s="59"/>
      <c r="F148" s="59"/>
      <c r="H148" s="61">
        <v>1.5</v>
      </c>
      <c r="I148" s="62">
        <f t="shared" si="26"/>
        <v>0</v>
      </c>
      <c r="J148" s="62">
        <f t="shared" si="25"/>
        <v>0</v>
      </c>
      <c r="K148" s="62">
        <f t="shared" si="25"/>
        <v>0</v>
      </c>
      <c r="L148" s="77"/>
      <c r="M148" s="77"/>
      <c r="N148" s="77"/>
      <c r="O148" s="93"/>
    </row>
    <row r="149" spans="1:21" ht="120.75" x14ac:dyDescent="0.35">
      <c r="A149" s="213"/>
      <c r="B149" s="91" t="s">
        <v>296</v>
      </c>
      <c r="C149" s="92" t="s">
        <v>109</v>
      </c>
      <c r="D149" s="71"/>
      <c r="E149" s="71"/>
      <c r="F149" s="59"/>
      <c r="H149" s="61">
        <v>2</v>
      </c>
      <c r="I149" s="62">
        <f t="shared" si="26"/>
        <v>0</v>
      </c>
      <c r="J149" s="62">
        <f t="shared" si="25"/>
        <v>0</v>
      </c>
      <c r="K149" s="62">
        <f t="shared" si="25"/>
        <v>0</v>
      </c>
      <c r="L149" s="77"/>
      <c r="M149" s="77"/>
      <c r="N149" s="77"/>
      <c r="O149" s="93"/>
    </row>
    <row r="150" spans="1:21" ht="45.75" customHeight="1" x14ac:dyDescent="0.35">
      <c r="A150" s="213"/>
      <c r="B150" s="91" t="s">
        <v>297</v>
      </c>
      <c r="C150" s="92" t="s">
        <v>110</v>
      </c>
      <c r="D150" s="59"/>
      <c r="E150" s="71"/>
      <c r="F150" s="59"/>
      <c r="H150" s="61">
        <v>2</v>
      </c>
      <c r="I150" s="62">
        <f t="shared" si="26"/>
        <v>0</v>
      </c>
      <c r="J150" s="62">
        <f t="shared" si="25"/>
        <v>0</v>
      </c>
      <c r="K150" s="62">
        <f t="shared" si="25"/>
        <v>0</v>
      </c>
      <c r="L150" s="77"/>
      <c r="M150" s="77"/>
      <c r="N150" s="77"/>
      <c r="O150" s="93"/>
    </row>
    <row r="151" spans="1:21" ht="53.25" customHeight="1" x14ac:dyDescent="0.35">
      <c r="A151" s="213"/>
      <c r="B151" s="91" t="s">
        <v>298</v>
      </c>
      <c r="C151" s="92" t="s">
        <v>111</v>
      </c>
      <c r="D151" s="71"/>
      <c r="E151" s="59"/>
      <c r="F151" s="71"/>
      <c r="H151" s="61">
        <v>2</v>
      </c>
      <c r="I151" s="62">
        <f t="shared" si="26"/>
        <v>0</v>
      </c>
      <c r="J151" s="62">
        <f t="shared" si="25"/>
        <v>0</v>
      </c>
      <c r="K151" s="62">
        <f t="shared" si="25"/>
        <v>0</v>
      </c>
    </row>
    <row r="152" spans="1:21" s="68" customFormat="1" ht="60" customHeight="1" x14ac:dyDescent="0.25">
      <c r="A152" s="213"/>
      <c r="B152" s="181" t="s">
        <v>291</v>
      </c>
      <c r="C152" s="182"/>
      <c r="D152" s="67"/>
      <c r="E152" s="67"/>
      <c r="F152" s="67"/>
      <c r="H152" s="47"/>
      <c r="I152" s="47"/>
      <c r="J152" s="47"/>
      <c r="K152" s="47"/>
    </row>
    <row r="153" spans="1:21" ht="12.75" customHeight="1" x14ac:dyDescent="0.35">
      <c r="B153" s="70"/>
      <c r="C153" s="70"/>
      <c r="D153" s="70"/>
      <c r="E153" s="70"/>
      <c r="F153" s="70"/>
      <c r="P153" s="48"/>
      <c r="Q153" s="48"/>
      <c r="R153" s="48"/>
      <c r="S153" s="48"/>
      <c r="T153" s="48"/>
      <c r="U153" s="48"/>
    </row>
    <row r="154" spans="1:21" ht="66" customHeight="1" x14ac:dyDescent="0.35">
      <c r="A154" s="214" t="s">
        <v>112</v>
      </c>
      <c r="B154" s="183" t="s">
        <v>113</v>
      </c>
      <c r="C154" s="184"/>
      <c r="D154" s="184"/>
      <c r="E154" s="184"/>
      <c r="F154" s="184"/>
      <c r="H154" s="49" t="s">
        <v>114</v>
      </c>
      <c r="M154" s="49" t="s">
        <v>114</v>
      </c>
      <c r="N154" s="49"/>
    </row>
    <row r="155" spans="1:21" ht="23.25" customHeight="1" x14ac:dyDescent="0.35">
      <c r="A155" s="215"/>
      <c r="B155" s="185" t="s">
        <v>10</v>
      </c>
      <c r="C155" s="187" t="s">
        <v>11</v>
      </c>
      <c r="D155" s="78" t="s">
        <v>2</v>
      </c>
      <c r="E155" s="50" t="s">
        <v>3</v>
      </c>
      <c r="F155" s="50" t="s">
        <v>168</v>
      </c>
      <c r="I155" s="51" t="s">
        <v>2</v>
      </c>
      <c r="J155" s="51" t="s">
        <v>3</v>
      </c>
      <c r="K155" s="51" t="s">
        <v>168</v>
      </c>
      <c r="M155" s="51" t="s">
        <v>2</v>
      </c>
      <c r="N155" s="51" t="s">
        <v>3</v>
      </c>
      <c r="O155" s="51" t="s">
        <v>168</v>
      </c>
    </row>
    <row r="156" spans="1:21" ht="51.75" x14ac:dyDescent="0.35">
      <c r="A156" s="215"/>
      <c r="B156" s="186"/>
      <c r="C156" s="187"/>
      <c r="D156" s="78" t="s">
        <v>12</v>
      </c>
      <c r="E156" s="52" t="s">
        <v>12</v>
      </c>
      <c r="F156" s="52" t="s">
        <v>12</v>
      </c>
      <c r="H156" s="53" t="s">
        <v>13</v>
      </c>
      <c r="I156" s="53" t="s">
        <v>14</v>
      </c>
      <c r="J156" s="53" t="s">
        <v>14</v>
      </c>
      <c r="K156" s="53" t="s">
        <v>14</v>
      </c>
      <c r="L156" s="54" t="s">
        <v>29</v>
      </c>
      <c r="M156" s="55">
        <f>SUMIFS(H157:H158,D157:D158,"&lt;9")</f>
        <v>0</v>
      </c>
      <c r="N156" s="55">
        <f>SUMIFS(H157:H158,E157:E158,"&lt;9")</f>
        <v>0</v>
      </c>
      <c r="O156" s="56">
        <f>SUMIFS(H157:H158,F157:F158,"&lt;9")</f>
        <v>0</v>
      </c>
    </row>
    <row r="157" spans="1:21" ht="155.25" x14ac:dyDescent="0.35">
      <c r="A157" s="215"/>
      <c r="B157" s="76" t="s">
        <v>299</v>
      </c>
      <c r="C157" s="75" t="s">
        <v>62</v>
      </c>
      <c r="D157" s="59"/>
      <c r="E157" s="71"/>
      <c r="F157" s="59"/>
      <c r="H157" s="61">
        <v>1.5</v>
      </c>
      <c r="I157" s="62">
        <f>D157*$H157</f>
        <v>0</v>
      </c>
      <c r="J157" s="62">
        <f t="shared" ref="J157:K158" si="27">E157*$H157</f>
        <v>0</v>
      </c>
      <c r="K157" s="62">
        <f t="shared" si="27"/>
        <v>0</v>
      </c>
      <c r="L157" s="54" t="s">
        <v>17</v>
      </c>
      <c r="M157" s="55">
        <f>SUMIFS(I157:I158,D157:D158,"&lt;9")</f>
        <v>0</v>
      </c>
      <c r="N157" s="55">
        <f>SUMIFS(J157:J158,E157:E158,"&lt;9")</f>
        <v>0</v>
      </c>
      <c r="O157" s="56">
        <f>SUMIFS(K157:K158,F157:F158,"&lt;9")</f>
        <v>0</v>
      </c>
    </row>
    <row r="158" spans="1:21" ht="138" x14ac:dyDescent="0.35">
      <c r="A158" s="215"/>
      <c r="B158" s="76" t="s">
        <v>300</v>
      </c>
      <c r="C158" s="94" t="s">
        <v>301</v>
      </c>
      <c r="D158" s="71"/>
      <c r="E158" s="59"/>
      <c r="F158" s="71"/>
      <c r="H158" s="61">
        <v>2</v>
      </c>
      <c r="I158" s="62">
        <f>D158*$H158</f>
        <v>0</v>
      </c>
      <c r="J158" s="62">
        <f t="shared" si="27"/>
        <v>0</v>
      </c>
      <c r="K158" s="62">
        <f t="shared" si="27"/>
        <v>0</v>
      </c>
      <c r="L158" s="73" t="s">
        <v>19</v>
      </c>
      <c r="M158" s="64" t="str">
        <f>IFERROR(M157/M156,"No aplica")</f>
        <v>No aplica</v>
      </c>
      <c r="N158" s="64" t="str">
        <f>IFERROR(N157/N156,"No Aplica")</f>
        <v>No Aplica</v>
      </c>
      <c r="O158" s="64" t="str">
        <f>IFERROR(O157/O156,"No Aplica")</f>
        <v>No Aplica</v>
      </c>
    </row>
    <row r="159" spans="1:21" s="68" customFormat="1" ht="60" customHeight="1" x14ac:dyDescent="0.25">
      <c r="A159" s="215"/>
      <c r="B159" s="181" t="s">
        <v>291</v>
      </c>
      <c r="C159" s="182"/>
      <c r="D159" s="67"/>
      <c r="E159" s="67"/>
      <c r="F159" s="67"/>
      <c r="H159" s="47"/>
      <c r="I159" s="47"/>
      <c r="J159" s="47"/>
      <c r="K159" s="47"/>
    </row>
    <row r="160" spans="1:21" ht="12.75" customHeight="1" x14ac:dyDescent="0.35">
      <c r="A160" s="215"/>
      <c r="B160" s="70"/>
      <c r="C160" s="70"/>
      <c r="D160" s="70"/>
      <c r="E160" s="70"/>
      <c r="F160" s="70"/>
      <c r="P160" s="48"/>
      <c r="Q160" s="48"/>
      <c r="R160" s="48"/>
      <c r="S160" s="48"/>
      <c r="T160" s="48"/>
      <c r="U160" s="48"/>
    </row>
    <row r="161" spans="1:21" ht="74.25" customHeight="1" x14ac:dyDescent="0.35">
      <c r="A161" s="215"/>
      <c r="B161" s="183" t="s">
        <v>214</v>
      </c>
      <c r="C161" s="184"/>
      <c r="D161" s="184"/>
      <c r="E161" s="184"/>
      <c r="F161" s="184"/>
      <c r="H161" s="49" t="s">
        <v>115</v>
      </c>
      <c r="M161" s="49" t="s">
        <v>115</v>
      </c>
      <c r="N161" s="49"/>
    </row>
    <row r="162" spans="1:21" ht="27" customHeight="1" x14ac:dyDescent="0.35">
      <c r="A162" s="215"/>
      <c r="B162" s="185" t="s">
        <v>10</v>
      </c>
      <c r="C162" s="187" t="s">
        <v>11</v>
      </c>
      <c r="D162" s="78" t="s">
        <v>2</v>
      </c>
      <c r="E162" s="50" t="s">
        <v>3</v>
      </c>
      <c r="F162" s="50" t="s">
        <v>168</v>
      </c>
      <c r="I162" s="51" t="s">
        <v>2</v>
      </c>
      <c r="J162" s="51" t="s">
        <v>3</v>
      </c>
      <c r="K162" s="51" t="s">
        <v>168</v>
      </c>
      <c r="M162" s="51" t="s">
        <v>2</v>
      </c>
      <c r="N162" s="51" t="s">
        <v>3</v>
      </c>
      <c r="O162" s="51" t="s">
        <v>168</v>
      </c>
    </row>
    <row r="163" spans="1:21" ht="51.75" x14ac:dyDescent="0.35">
      <c r="A163" s="215"/>
      <c r="B163" s="186"/>
      <c r="C163" s="187"/>
      <c r="D163" s="78" t="s">
        <v>12</v>
      </c>
      <c r="E163" s="52" t="s">
        <v>12</v>
      </c>
      <c r="F163" s="52" t="s">
        <v>12</v>
      </c>
      <c r="H163" s="53" t="s">
        <v>13</v>
      </c>
      <c r="I163" s="53" t="s">
        <v>14</v>
      </c>
      <c r="J163" s="53" t="s">
        <v>14</v>
      </c>
      <c r="K163" s="53" t="s">
        <v>14</v>
      </c>
      <c r="L163" s="54" t="s">
        <v>29</v>
      </c>
      <c r="M163" s="55">
        <f>SUMIFS(H164:H169,D164:D169,"&lt;9")</f>
        <v>0</v>
      </c>
      <c r="N163" s="55">
        <f>SUMIFS(H164:H169,E164:E169,"&lt;9")</f>
        <v>0</v>
      </c>
      <c r="O163" s="56">
        <f>SUMIFS(H164:H169,F164:F169,"&lt;9")</f>
        <v>0</v>
      </c>
    </row>
    <row r="164" spans="1:21" ht="51.75" x14ac:dyDescent="0.35">
      <c r="A164" s="215"/>
      <c r="B164" s="91" t="s">
        <v>302</v>
      </c>
      <c r="C164" s="92" t="s">
        <v>116</v>
      </c>
      <c r="D164" s="71"/>
      <c r="E164" s="59"/>
      <c r="F164" s="59"/>
      <c r="H164" s="61">
        <v>2</v>
      </c>
      <c r="I164" s="62">
        <f>D164*$H164</f>
        <v>0</v>
      </c>
      <c r="J164" s="62">
        <f t="shared" ref="J164:K169" si="28">E164*$H164</f>
        <v>0</v>
      </c>
      <c r="K164" s="62">
        <f t="shared" si="28"/>
        <v>0</v>
      </c>
      <c r="L164" s="54" t="s">
        <v>17</v>
      </c>
      <c r="M164" s="55">
        <f>SUMIFS(I164:I169,D164:D169,"&lt;9")</f>
        <v>0</v>
      </c>
      <c r="N164" s="55">
        <f>SUMIFS(J164:J169,E164:E169,"&lt;9")</f>
        <v>0</v>
      </c>
      <c r="O164" s="56">
        <f>SUMIFS(K164:K169,F164:F169,"&lt;9")</f>
        <v>0</v>
      </c>
    </row>
    <row r="165" spans="1:21" ht="51.75" x14ac:dyDescent="0.35">
      <c r="A165" s="215"/>
      <c r="B165" s="91" t="s">
        <v>303</v>
      </c>
      <c r="C165" s="92" t="s">
        <v>117</v>
      </c>
      <c r="D165" s="59"/>
      <c r="E165" s="59"/>
      <c r="F165" s="71"/>
      <c r="H165" s="61">
        <v>2</v>
      </c>
      <c r="I165" s="62">
        <f t="shared" ref="I165:I169" si="29">D165*$H165</f>
        <v>0</v>
      </c>
      <c r="J165" s="62">
        <f t="shared" si="28"/>
        <v>0</v>
      </c>
      <c r="K165" s="62">
        <f t="shared" si="28"/>
        <v>0</v>
      </c>
      <c r="L165" s="73" t="s">
        <v>19</v>
      </c>
      <c r="M165" s="64" t="str">
        <f>IFERROR(M164/M163,"No aplica")</f>
        <v>No aplica</v>
      </c>
      <c r="N165" s="64" t="str">
        <f>IFERROR(N164/N163,"No Aplica")</f>
        <v>No Aplica</v>
      </c>
      <c r="O165" s="64" t="str">
        <f>IFERROR(O164/O163,"No Aplica")</f>
        <v>No Aplica</v>
      </c>
    </row>
    <row r="166" spans="1:21" ht="51.75" x14ac:dyDescent="0.35">
      <c r="A166" s="215"/>
      <c r="B166" s="91" t="s">
        <v>304</v>
      </c>
      <c r="C166" s="92" t="s">
        <v>118</v>
      </c>
      <c r="D166" s="71"/>
      <c r="E166" s="59"/>
      <c r="F166" s="59"/>
      <c r="H166" s="61">
        <v>2</v>
      </c>
      <c r="I166" s="62">
        <f t="shared" si="29"/>
        <v>0</v>
      </c>
      <c r="J166" s="62">
        <f t="shared" si="28"/>
        <v>0</v>
      </c>
      <c r="K166" s="62">
        <f t="shared" si="28"/>
        <v>0</v>
      </c>
      <c r="L166" s="77"/>
      <c r="M166" s="77"/>
      <c r="N166" s="77"/>
      <c r="O166" s="93"/>
    </row>
    <row r="167" spans="1:21" ht="51.75" x14ac:dyDescent="0.35">
      <c r="A167" s="215"/>
      <c r="B167" s="91" t="s">
        <v>305</v>
      </c>
      <c r="C167" s="92" t="s">
        <v>119</v>
      </c>
      <c r="D167" s="59"/>
      <c r="E167" s="71"/>
      <c r="F167" s="59"/>
      <c r="H167" s="61">
        <v>2</v>
      </c>
      <c r="I167" s="62">
        <f t="shared" si="29"/>
        <v>0</v>
      </c>
      <c r="J167" s="62">
        <f t="shared" si="28"/>
        <v>0</v>
      </c>
      <c r="K167" s="62">
        <f t="shared" si="28"/>
        <v>0</v>
      </c>
      <c r="L167" s="77"/>
      <c r="M167" s="77"/>
      <c r="N167" s="77"/>
      <c r="O167" s="93"/>
    </row>
    <row r="168" spans="1:21" ht="103.5" x14ac:dyDescent="0.35">
      <c r="A168" s="215"/>
      <c r="B168" s="91" t="s">
        <v>306</v>
      </c>
      <c r="C168" s="92" t="s">
        <v>120</v>
      </c>
      <c r="D168" s="71"/>
      <c r="E168" s="59"/>
      <c r="F168" s="71"/>
      <c r="H168" s="61">
        <v>2</v>
      </c>
      <c r="I168" s="62">
        <f t="shared" si="29"/>
        <v>0</v>
      </c>
      <c r="J168" s="62">
        <f t="shared" si="28"/>
        <v>0</v>
      </c>
      <c r="K168" s="62">
        <f t="shared" si="28"/>
        <v>0</v>
      </c>
    </row>
    <row r="169" spans="1:21" ht="51.75" x14ac:dyDescent="0.35">
      <c r="A169" s="215"/>
      <c r="B169" s="91" t="s">
        <v>307</v>
      </c>
      <c r="C169" s="92" t="s">
        <v>121</v>
      </c>
      <c r="D169" s="59"/>
      <c r="E169" s="59"/>
      <c r="F169" s="59"/>
      <c r="H169" s="61">
        <v>2</v>
      </c>
      <c r="I169" s="62">
        <f t="shared" si="29"/>
        <v>0</v>
      </c>
      <c r="J169" s="62">
        <f t="shared" si="28"/>
        <v>0</v>
      </c>
      <c r="K169" s="62">
        <f t="shared" si="28"/>
        <v>0</v>
      </c>
    </row>
    <row r="170" spans="1:21" s="68" customFormat="1" ht="60" customHeight="1" x14ac:dyDescent="0.25">
      <c r="A170" s="215"/>
      <c r="B170" s="181" t="s">
        <v>291</v>
      </c>
      <c r="C170" s="182"/>
      <c r="D170" s="67"/>
      <c r="E170" s="67"/>
      <c r="F170" s="67"/>
      <c r="H170" s="47"/>
      <c r="I170" s="47"/>
      <c r="J170" s="47"/>
      <c r="K170" s="47"/>
    </row>
    <row r="171" spans="1:21" ht="12.75" customHeight="1" x14ac:dyDescent="0.35">
      <c r="A171" s="215"/>
      <c r="B171" s="70"/>
      <c r="C171" s="70"/>
      <c r="D171" s="70"/>
      <c r="E171" s="70"/>
      <c r="F171" s="70"/>
      <c r="P171" s="48"/>
      <c r="Q171" s="48"/>
      <c r="R171" s="48"/>
      <c r="S171" s="48"/>
      <c r="T171" s="48"/>
      <c r="U171" s="48"/>
    </row>
    <row r="172" spans="1:21" ht="66" customHeight="1" x14ac:dyDescent="0.35">
      <c r="A172" s="215"/>
      <c r="B172" s="183" t="s">
        <v>122</v>
      </c>
      <c r="C172" s="184"/>
      <c r="D172" s="184"/>
      <c r="E172" s="184"/>
      <c r="F172" s="184"/>
      <c r="H172" s="49" t="s">
        <v>123</v>
      </c>
      <c r="M172" s="49" t="s">
        <v>123</v>
      </c>
      <c r="N172" s="49"/>
    </row>
    <row r="173" spans="1:21" x14ac:dyDescent="0.35">
      <c r="A173" s="215"/>
      <c r="B173" s="185" t="s">
        <v>10</v>
      </c>
      <c r="C173" s="187" t="s">
        <v>11</v>
      </c>
      <c r="D173" s="78" t="s">
        <v>2</v>
      </c>
      <c r="E173" s="50" t="s">
        <v>3</v>
      </c>
      <c r="F173" s="50" t="s">
        <v>168</v>
      </c>
      <c r="I173" s="51" t="s">
        <v>2</v>
      </c>
      <c r="J173" s="51" t="s">
        <v>3</v>
      </c>
      <c r="K173" s="51" t="s">
        <v>168</v>
      </c>
      <c r="M173" s="51" t="s">
        <v>2</v>
      </c>
      <c r="N173" s="51" t="s">
        <v>3</v>
      </c>
      <c r="O173" s="51" t="s">
        <v>168</v>
      </c>
    </row>
    <row r="174" spans="1:21" ht="51.75" x14ac:dyDescent="0.35">
      <c r="A174" s="215"/>
      <c r="B174" s="186"/>
      <c r="C174" s="187"/>
      <c r="D174" s="78" t="s">
        <v>12</v>
      </c>
      <c r="E174" s="52" t="s">
        <v>12</v>
      </c>
      <c r="F174" s="52" t="s">
        <v>12</v>
      </c>
      <c r="H174" s="53" t="s">
        <v>13</v>
      </c>
      <c r="I174" s="53" t="s">
        <v>14</v>
      </c>
      <c r="J174" s="53" t="s">
        <v>14</v>
      </c>
      <c r="K174" s="53" t="s">
        <v>14</v>
      </c>
      <c r="L174" s="54" t="s">
        <v>29</v>
      </c>
      <c r="M174" s="55">
        <f>SUMIFS(H175:H177,D175:D177,"&lt;9")</f>
        <v>0</v>
      </c>
      <c r="N174" s="55">
        <f>SUMIFS(H175:H177,E175:E177,"&lt;9")</f>
        <v>0</v>
      </c>
      <c r="O174" s="56">
        <f>SUMIFS(H175:H177,F175:F177,"&lt;9")</f>
        <v>0</v>
      </c>
    </row>
    <row r="175" spans="1:21" ht="120.75" x14ac:dyDescent="0.35">
      <c r="A175" s="215"/>
      <c r="B175" s="91" t="s">
        <v>308</v>
      </c>
      <c r="C175" s="92" t="s">
        <v>124</v>
      </c>
      <c r="D175" s="59"/>
      <c r="E175" s="59"/>
      <c r="F175" s="59"/>
      <c r="H175" s="61">
        <v>1.5</v>
      </c>
      <c r="I175" s="62">
        <f>D175*$H175</f>
        <v>0</v>
      </c>
      <c r="J175" s="62">
        <f t="shared" ref="J175:K177" si="30">E175*$H175</f>
        <v>0</v>
      </c>
      <c r="K175" s="62">
        <f t="shared" si="30"/>
        <v>0</v>
      </c>
      <c r="L175" s="54" t="s">
        <v>17</v>
      </c>
      <c r="M175" s="55">
        <f>SUMIFS(I175:I177,D175:D177,"&lt;9")</f>
        <v>0</v>
      </c>
      <c r="N175" s="55">
        <f>SUMIFS(J175:J177,E175:E177,"&lt;9")</f>
        <v>0</v>
      </c>
      <c r="O175" s="56">
        <f>SUMIFS(K175:K177,F175:F177,"&lt;9")</f>
        <v>0</v>
      </c>
    </row>
    <row r="176" spans="1:21" ht="51.75" x14ac:dyDescent="0.35">
      <c r="A176" s="215"/>
      <c r="B176" s="91" t="s">
        <v>309</v>
      </c>
      <c r="C176" s="92" t="s">
        <v>125</v>
      </c>
      <c r="D176" s="59"/>
      <c r="E176" s="59"/>
      <c r="F176" s="59"/>
      <c r="H176" s="61">
        <v>1.5</v>
      </c>
      <c r="I176" s="62">
        <f t="shared" ref="I176:I177" si="31">D176*$H176</f>
        <v>0</v>
      </c>
      <c r="J176" s="62">
        <f t="shared" si="30"/>
        <v>0</v>
      </c>
      <c r="K176" s="62">
        <f t="shared" si="30"/>
        <v>0</v>
      </c>
      <c r="L176" s="73" t="s">
        <v>19</v>
      </c>
      <c r="M176" s="64" t="str">
        <f>IFERROR(M175/M174,"No aplica")</f>
        <v>No aplica</v>
      </c>
      <c r="N176" s="64" t="str">
        <f>IFERROR(N175/N174,"No Aplica")</f>
        <v>No Aplica</v>
      </c>
      <c r="O176" s="64" t="str">
        <f>IFERROR(O175/O174,"No Aplica")</f>
        <v>No Aplica</v>
      </c>
    </row>
    <row r="177" spans="1:21" ht="51.75" x14ac:dyDescent="0.35">
      <c r="A177" s="215"/>
      <c r="B177" s="91" t="s">
        <v>310</v>
      </c>
      <c r="C177" s="92" t="s">
        <v>126</v>
      </c>
      <c r="D177" s="59"/>
      <c r="E177" s="59"/>
      <c r="F177" s="59"/>
      <c r="H177" s="61">
        <v>1.5</v>
      </c>
      <c r="I177" s="62">
        <f t="shared" si="31"/>
        <v>0</v>
      </c>
      <c r="J177" s="62">
        <f t="shared" si="30"/>
        <v>0</v>
      </c>
      <c r="K177" s="62">
        <f t="shared" si="30"/>
        <v>0</v>
      </c>
    </row>
    <row r="178" spans="1:21" s="68" customFormat="1" ht="60" customHeight="1" x14ac:dyDescent="0.25">
      <c r="A178" s="215"/>
      <c r="B178" s="181" t="s">
        <v>291</v>
      </c>
      <c r="C178" s="182"/>
      <c r="D178" s="67"/>
      <c r="E178" s="67"/>
      <c r="F178" s="67"/>
      <c r="H178" s="47"/>
      <c r="I178" s="47"/>
      <c r="J178" s="47"/>
      <c r="K178" s="47"/>
    </row>
    <row r="179" spans="1:21" ht="12.75" customHeight="1" x14ac:dyDescent="0.35">
      <c r="A179" s="215"/>
      <c r="B179" s="70"/>
      <c r="C179" s="70"/>
      <c r="D179" s="70"/>
      <c r="E179" s="70"/>
      <c r="F179" s="70"/>
      <c r="P179" s="48"/>
      <c r="Q179" s="48"/>
      <c r="R179" s="48"/>
      <c r="S179" s="48"/>
      <c r="T179" s="48"/>
      <c r="U179" s="48"/>
    </row>
    <row r="180" spans="1:21" ht="66" customHeight="1" x14ac:dyDescent="0.35">
      <c r="A180" s="215"/>
      <c r="B180" s="183" t="s">
        <v>127</v>
      </c>
      <c r="C180" s="184"/>
      <c r="D180" s="184"/>
      <c r="E180" s="184"/>
      <c r="F180" s="184"/>
      <c r="H180" s="49" t="s">
        <v>128</v>
      </c>
      <c r="M180" s="49" t="s">
        <v>128</v>
      </c>
      <c r="N180" s="49"/>
    </row>
    <row r="181" spans="1:21" ht="27.75" customHeight="1" x14ac:dyDescent="0.35">
      <c r="A181" s="215"/>
      <c r="B181" s="185" t="s">
        <v>10</v>
      </c>
      <c r="C181" s="187" t="s">
        <v>11</v>
      </c>
      <c r="D181" s="78" t="s">
        <v>2</v>
      </c>
      <c r="E181" s="50" t="s">
        <v>3</v>
      </c>
      <c r="F181" s="50" t="s">
        <v>168</v>
      </c>
      <c r="I181" s="51" t="s">
        <v>2</v>
      </c>
      <c r="J181" s="51" t="s">
        <v>3</v>
      </c>
      <c r="K181" s="51" t="s">
        <v>168</v>
      </c>
      <c r="M181" s="51" t="s">
        <v>2</v>
      </c>
      <c r="N181" s="51" t="s">
        <v>3</v>
      </c>
      <c r="O181" s="51" t="s">
        <v>168</v>
      </c>
    </row>
    <row r="182" spans="1:21" ht="51.75" x14ac:dyDescent="0.35">
      <c r="A182" s="215"/>
      <c r="B182" s="186"/>
      <c r="C182" s="187"/>
      <c r="D182" s="78" t="s">
        <v>12</v>
      </c>
      <c r="E182" s="52" t="s">
        <v>12</v>
      </c>
      <c r="F182" s="52" t="s">
        <v>12</v>
      </c>
      <c r="H182" s="53" t="s">
        <v>13</v>
      </c>
      <c r="I182" s="53" t="s">
        <v>14</v>
      </c>
      <c r="J182" s="53" t="s">
        <v>14</v>
      </c>
      <c r="K182" s="53" t="s">
        <v>14</v>
      </c>
      <c r="L182" s="54" t="s">
        <v>29</v>
      </c>
      <c r="M182" s="55">
        <f>SUMIFS(H183:H184,D183:D184,"&lt;9")</f>
        <v>0</v>
      </c>
      <c r="N182" s="55">
        <f>SUMIFS(H183:H184,E183:E184,"&lt;9")</f>
        <v>0</v>
      </c>
      <c r="O182" s="56">
        <f>SUMIFS(H183:H184,F183:F184,"&lt;9")</f>
        <v>0</v>
      </c>
    </row>
    <row r="183" spans="1:21" ht="50.25" customHeight="1" x14ac:dyDescent="0.35">
      <c r="A183" s="215"/>
      <c r="B183" s="91" t="s">
        <v>311</v>
      </c>
      <c r="C183" s="92" t="s">
        <v>129</v>
      </c>
      <c r="D183" s="71"/>
      <c r="E183" s="59"/>
      <c r="F183" s="71"/>
      <c r="H183" s="61">
        <v>2</v>
      </c>
      <c r="I183" s="62">
        <f>D183*$H183</f>
        <v>0</v>
      </c>
      <c r="J183" s="62">
        <f t="shared" ref="J183:K183" si="32">E183*$H183</f>
        <v>0</v>
      </c>
      <c r="K183" s="62">
        <f t="shared" si="32"/>
        <v>0</v>
      </c>
      <c r="L183" s="54" t="s">
        <v>17</v>
      </c>
      <c r="M183" s="55">
        <f>SUMIFS(I183:I184,D183:D184,"&lt;9")</f>
        <v>0</v>
      </c>
      <c r="N183" s="55">
        <f>SUMIFS(J183:J184,E183:E184,"&lt;9")</f>
        <v>0</v>
      </c>
      <c r="O183" s="56">
        <f>SUMIFS(K183:K184,F183:F184,"&lt;9")</f>
        <v>0</v>
      </c>
    </row>
    <row r="184" spans="1:21" ht="51.75" customHeight="1" x14ac:dyDescent="0.35">
      <c r="A184" s="215"/>
      <c r="B184" s="65" t="s">
        <v>312</v>
      </c>
      <c r="C184" s="92" t="s">
        <v>130</v>
      </c>
      <c r="D184" s="59"/>
      <c r="E184" s="71"/>
      <c r="F184" s="59"/>
      <c r="H184" s="61">
        <v>2</v>
      </c>
      <c r="I184" s="62">
        <f>D184*$H184</f>
        <v>0</v>
      </c>
      <c r="J184" s="62">
        <f t="shared" ref="J184" si="33">E184*$H184</f>
        <v>0</v>
      </c>
      <c r="K184" s="62">
        <f t="shared" ref="K184" si="34">F184*$H184</f>
        <v>0</v>
      </c>
      <c r="L184" s="73" t="s">
        <v>19</v>
      </c>
      <c r="M184" s="64" t="str">
        <f>IFERROR(M183/M182,"No aplica")</f>
        <v>No aplica</v>
      </c>
      <c r="N184" s="64" t="str">
        <f>IFERROR(N183/N182,"No Aplica")</f>
        <v>No Aplica</v>
      </c>
      <c r="O184" s="64" t="str">
        <f>IFERROR(O183/O182,"No Aplica")</f>
        <v>No Aplica</v>
      </c>
    </row>
    <row r="185" spans="1:21" s="68" customFormat="1" ht="60" customHeight="1" x14ac:dyDescent="0.25">
      <c r="A185" s="215"/>
      <c r="B185" s="181" t="s">
        <v>291</v>
      </c>
      <c r="C185" s="182"/>
      <c r="D185" s="67"/>
      <c r="E185" s="67"/>
      <c r="F185" s="67"/>
      <c r="H185" s="47"/>
      <c r="I185" s="47"/>
      <c r="J185" s="47"/>
      <c r="K185" s="47"/>
    </row>
    <row r="186" spans="1:21" ht="12.75" customHeight="1" x14ac:dyDescent="0.35">
      <c r="A186" s="215"/>
      <c r="B186" s="70"/>
      <c r="C186" s="70"/>
      <c r="D186" s="70"/>
      <c r="E186" s="70"/>
      <c r="F186" s="70"/>
      <c r="P186" s="48"/>
      <c r="Q186" s="48"/>
      <c r="R186" s="48"/>
      <c r="S186" s="48"/>
      <c r="T186" s="48"/>
      <c r="U186" s="48"/>
    </row>
    <row r="187" spans="1:21" ht="66" customHeight="1" x14ac:dyDescent="0.35">
      <c r="A187" s="215"/>
      <c r="B187" s="183" t="s">
        <v>131</v>
      </c>
      <c r="C187" s="184"/>
      <c r="D187" s="184"/>
      <c r="E187" s="184"/>
      <c r="F187" s="184"/>
      <c r="H187" s="49" t="s">
        <v>132</v>
      </c>
      <c r="M187" s="49" t="s">
        <v>132</v>
      </c>
      <c r="N187" s="49"/>
    </row>
    <row r="188" spans="1:21" ht="24" customHeight="1" x14ac:dyDescent="0.35">
      <c r="A188" s="215"/>
      <c r="B188" s="185" t="s">
        <v>10</v>
      </c>
      <c r="C188" s="187" t="s">
        <v>11</v>
      </c>
      <c r="D188" s="78" t="s">
        <v>2</v>
      </c>
      <c r="E188" s="50" t="s">
        <v>3</v>
      </c>
      <c r="F188" s="50" t="s">
        <v>168</v>
      </c>
      <c r="I188" s="51" t="s">
        <v>2</v>
      </c>
      <c r="J188" s="51" t="s">
        <v>3</v>
      </c>
      <c r="K188" s="51" t="s">
        <v>168</v>
      </c>
      <c r="M188" s="51" t="s">
        <v>2</v>
      </c>
      <c r="N188" s="51" t="s">
        <v>3</v>
      </c>
      <c r="O188" s="51" t="s">
        <v>168</v>
      </c>
    </row>
    <row r="189" spans="1:21" ht="51.75" x14ac:dyDescent="0.35">
      <c r="A189" s="215"/>
      <c r="B189" s="186"/>
      <c r="C189" s="187"/>
      <c r="D189" s="78" t="s">
        <v>12</v>
      </c>
      <c r="E189" s="52" t="s">
        <v>12</v>
      </c>
      <c r="F189" s="52" t="s">
        <v>12</v>
      </c>
      <c r="H189" s="53" t="s">
        <v>13</v>
      </c>
      <c r="I189" s="53" t="s">
        <v>14</v>
      </c>
      <c r="J189" s="53" t="s">
        <v>14</v>
      </c>
      <c r="K189" s="53" t="s">
        <v>14</v>
      </c>
      <c r="L189" s="54" t="s">
        <v>29</v>
      </c>
      <c r="M189" s="55">
        <f>SUMIFS(H190:H192,D190:D192,"&lt;9")</f>
        <v>0</v>
      </c>
      <c r="N189" s="55">
        <f>SUMIFS(H190:H192,E190:E192,"&lt;9")</f>
        <v>0</v>
      </c>
      <c r="O189" s="56">
        <f>SUMIFS(H190:H192,F190:F192,"&lt;9")</f>
        <v>0</v>
      </c>
    </row>
    <row r="190" spans="1:21" ht="69" customHeight="1" x14ac:dyDescent="0.35">
      <c r="A190" s="215"/>
      <c r="B190" s="91" t="s">
        <v>313</v>
      </c>
      <c r="C190" s="92" t="s">
        <v>133</v>
      </c>
      <c r="D190" s="71"/>
      <c r="E190" s="59"/>
      <c r="F190" s="71"/>
      <c r="H190" s="61">
        <v>2</v>
      </c>
      <c r="I190" s="62">
        <f>D190*$H190</f>
        <v>0</v>
      </c>
      <c r="J190" s="62">
        <f t="shared" ref="J190:K190" si="35">E190*$H190</f>
        <v>0</v>
      </c>
      <c r="K190" s="62">
        <f t="shared" si="35"/>
        <v>0</v>
      </c>
      <c r="L190" s="54" t="s">
        <v>17</v>
      </c>
      <c r="M190" s="55">
        <f>SUMIFS(I190:I192,D190:D192,"&lt;9")</f>
        <v>0</v>
      </c>
      <c r="N190" s="55">
        <f>SUMIFS(J190:J192,E190:E192,"&lt;9")</f>
        <v>0</v>
      </c>
      <c r="O190" s="56">
        <f>SUMIFS(K190:K192,F190:F192,"&lt;9")</f>
        <v>0</v>
      </c>
    </row>
    <row r="191" spans="1:21" ht="51.75" customHeight="1" x14ac:dyDescent="0.35">
      <c r="A191" s="215"/>
      <c r="B191" s="91" t="s">
        <v>314</v>
      </c>
      <c r="C191" s="92" t="s">
        <v>134</v>
      </c>
      <c r="D191" s="59"/>
      <c r="E191" s="59"/>
      <c r="F191" s="71"/>
      <c r="H191" s="61">
        <v>2</v>
      </c>
      <c r="I191" s="62">
        <f t="shared" ref="I191:I192" si="36">D191*$H191</f>
        <v>0</v>
      </c>
      <c r="J191" s="62">
        <f t="shared" ref="J191:J192" si="37">E191*$H191</f>
        <v>0</v>
      </c>
      <c r="K191" s="62">
        <f t="shared" ref="K191:K192" si="38">F191*$H191</f>
        <v>0</v>
      </c>
      <c r="L191" s="73" t="s">
        <v>19</v>
      </c>
      <c r="M191" s="64" t="str">
        <f>IFERROR(M190/M189,"No aplica")</f>
        <v>No aplica</v>
      </c>
      <c r="N191" s="64" t="str">
        <f>IFERROR(N190/N189,"No Aplica")</f>
        <v>No Aplica</v>
      </c>
      <c r="O191" s="64" t="str">
        <f>IFERROR(O190/O189,"No Aplica")</f>
        <v>No Aplica</v>
      </c>
    </row>
    <row r="192" spans="1:21" ht="62.25" customHeight="1" x14ac:dyDescent="0.35">
      <c r="A192" s="215"/>
      <c r="B192" s="91" t="s">
        <v>315</v>
      </c>
      <c r="C192" s="92" t="s">
        <v>135</v>
      </c>
      <c r="D192" s="71"/>
      <c r="E192" s="71"/>
      <c r="F192" s="59"/>
      <c r="H192" s="61">
        <v>2</v>
      </c>
      <c r="I192" s="62">
        <f t="shared" si="36"/>
        <v>0</v>
      </c>
      <c r="J192" s="62">
        <f t="shared" si="37"/>
        <v>0</v>
      </c>
      <c r="K192" s="62">
        <f t="shared" si="38"/>
        <v>0</v>
      </c>
    </row>
    <row r="193" spans="1:21" s="68" customFormat="1" ht="60" customHeight="1" x14ac:dyDescent="0.25">
      <c r="A193" s="216"/>
      <c r="B193" s="181" t="s">
        <v>291</v>
      </c>
      <c r="C193" s="182"/>
      <c r="D193" s="67"/>
      <c r="E193" s="67"/>
      <c r="F193" s="67"/>
      <c r="H193" s="47"/>
      <c r="I193" s="47"/>
      <c r="J193" s="47"/>
      <c r="K193" s="47"/>
    </row>
    <row r="194" spans="1:21" ht="12.75" customHeight="1" x14ac:dyDescent="0.35">
      <c r="B194" s="70"/>
      <c r="C194" s="70"/>
      <c r="D194" s="70"/>
      <c r="E194" s="70"/>
      <c r="F194" s="70"/>
      <c r="P194" s="48"/>
      <c r="Q194" s="48"/>
      <c r="R194" s="48"/>
      <c r="S194" s="48"/>
      <c r="T194" s="48"/>
      <c r="U194" s="48"/>
    </row>
    <row r="195" spans="1:21" ht="72.75" customHeight="1" x14ac:dyDescent="0.35">
      <c r="A195" s="201" t="s">
        <v>136</v>
      </c>
      <c r="B195" s="183" t="s">
        <v>215</v>
      </c>
      <c r="C195" s="184"/>
      <c r="D195" s="184"/>
      <c r="E195" s="184"/>
      <c r="F195" s="184"/>
      <c r="H195" s="49" t="s">
        <v>137</v>
      </c>
      <c r="M195" s="49" t="s">
        <v>137</v>
      </c>
      <c r="N195" s="49"/>
    </row>
    <row r="196" spans="1:21" ht="25.5" customHeight="1" x14ac:dyDescent="0.35">
      <c r="A196" s="202"/>
      <c r="B196" s="185" t="s">
        <v>10</v>
      </c>
      <c r="C196" s="187" t="s">
        <v>11</v>
      </c>
      <c r="D196" s="78" t="s">
        <v>2</v>
      </c>
      <c r="E196" s="50" t="s">
        <v>3</v>
      </c>
      <c r="F196" s="50" t="s">
        <v>168</v>
      </c>
      <c r="I196" s="51" t="s">
        <v>2</v>
      </c>
      <c r="J196" s="51" t="s">
        <v>3</v>
      </c>
      <c r="K196" s="51" t="s">
        <v>168</v>
      </c>
      <c r="M196" s="51" t="s">
        <v>2</v>
      </c>
      <c r="N196" s="51" t="s">
        <v>3</v>
      </c>
      <c r="O196" s="51" t="s">
        <v>168</v>
      </c>
    </row>
    <row r="197" spans="1:21" ht="51.75" x14ac:dyDescent="0.35">
      <c r="A197" s="202"/>
      <c r="B197" s="186"/>
      <c r="C197" s="187"/>
      <c r="D197" s="78" t="s">
        <v>12</v>
      </c>
      <c r="E197" s="52" t="s">
        <v>12</v>
      </c>
      <c r="F197" s="52" t="s">
        <v>12</v>
      </c>
      <c r="H197" s="53" t="s">
        <v>13</v>
      </c>
      <c r="I197" s="53" t="s">
        <v>14</v>
      </c>
      <c r="J197" s="53" t="s">
        <v>14</v>
      </c>
      <c r="K197" s="53" t="s">
        <v>14</v>
      </c>
      <c r="L197" s="54" t="s">
        <v>29</v>
      </c>
      <c r="M197" s="55">
        <f>SUMIFS(H198:H201,D198:D201,"&lt;9")</f>
        <v>0</v>
      </c>
      <c r="N197" s="55">
        <f>SUMIFS(H198:H201,E198:E201,"&lt;9")</f>
        <v>0</v>
      </c>
      <c r="O197" s="56">
        <f>SUMIFS(H198:H201,F198:F201,"&lt;9")</f>
        <v>0</v>
      </c>
    </row>
    <row r="198" spans="1:21" ht="66" customHeight="1" x14ac:dyDescent="0.35">
      <c r="A198" s="202"/>
      <c r="B198" s="74" t="s">
        <v>316</v>
      </c>
      <c r="C198" s="75" t="s">
        <v>138</v>
      </c>
      <c r="D198" s="59"/>
      <c r="E198" s="71"/>
      <c r="F198" s="59"/>
      <c r="H198" s="61">
        <v>1.5</v>
      </c>
      <c r="I198" s="62">
        <f>D198*$H198</f>
        <v>0</v>
      </c>
      <c r="J198" s="62">
        <f t="shared" ref="J198:K201" si="39">E198*$H198</f>
        <v>0</v>
      </c>
      <c r="K198" s="62">
        <f t="shared" si="39"/>
        <v>0</v>
      </c>
      <c r="L198" s="54" t="s">
        <v>17</v>
      </c>
      <c r="M198" s="55">
        <f>SUMIFS(I198:I201,D198:D201,"&lt;9")</f>
        <v>0</v>
      </c>
      <c r="N198" s="55">
        <f>SUMIFS(J198:J201,E198:E201,"&lt;9")</f>
        <v>0</v>
      </c>
      <c r="O198" s="56">
        <f>SUMIFS(K198:K201,F198:F201,"&lt;9")</f>
        <v>0</v>
      </c>
    </row>
    <row r="199" spans="1:21" ht="66.75" customHeight="1" x14ac:dyDescent="0.35">
      <c r="A199" s="202"/>
      <c r="B199" s="74" t="s">
        <v>317</v>
      </c>
      <c r="C199" s="75" t="s">
        <v>138</v>
      </c>
      <c r="D199" s="71"/>
      <c r="E199" s="59"/>
      <c r="F199" s="71"/>
      <c r="H199" s="61">
        <v>1.5</v>
      </c>
      <c r="I199" s="62">
        <f t="shared" ref="I199:I201" si="40">D199*$H199</f>
        <v>0</v>
      </c>
      <c r="J199" s="62">
        <f t="shared" si="39"/>
        <v>0</v>
      </c>
      <c r="K199" s="62">
        <f t="shared" si="39"/>
        <v>0</v>
      </c>
      <c r="L199" s="73" t="s">
        <v>19</v>
      </c>
      <c r="M199" s="64" t="str">
        <f>IFERROR(M198/M197,"No aplica")</f>
        <v>No aplica</v>
      </c>
      <c r="N199" s="64" t="str">
        <f>IFERROR(N198/N197,"No Aplica")</f>
        <v>No Aplica</v>
      </c>
      <c r="O199" s="64" t="str">
        <f>IFERROR(O198/O197,"No Aplica")</f>
        <v>No Aplica</v>
      </c>
    </row>
    <row r="200" spans="1:21" ht="33.75" customHeight="1" x14ac:dyDescent="0.35">
      <c r="A200" s="202"/>
      <c r="B200" s="74" t="s">
        <v>318</v>
      </c>
      <c r="C200" s="75" t="s">
        <v>139</v>
      </c>
      <c r="D200" s="71"/>
      <c r="E200" s="59"/>
      <c r="F200" s="71"/>
      <c r="H200" s="61">
        <v>1.5</v>
      </c>
      <c r="I200" s="62">
        <f t="shared" si="40"/>
        <v>0</v>
      </c>
      <c r="J200" s="62">
        <f t="shared" si="39"/>
        <v>0</v>
      </c>
      <c r="K200" s="62">
        <f t="shared" si="39"/>
        <v>0</v>
      </c>
    </row>
    <row r="201" spans="1:21" ht="51" customHeight="1" x14ac:dyDescent="0.35">
      <c r="A201" s="202"/>
      <c r="B201" s="76" t="s">
        <v>319</v>
      </c>
      <c r="C201" s="94" t="s">
        <v>139</v>
      </c>
      <c r="D201" s="71"/>
      <c r="E201" s="71"/>
      <c r="F201" s="59"/>
      <c r="H201" s="61">
        <v>2</v>
      </c>
      <c r="I201" s="62">
        <f t="shared" si="40"/>
        <v>0</v>
      </c>
      <c r="J201" s="62">
        <f t="shared" si="39"/>
        <v>0</v>
      </c>
      <c r="K201" s="62">
        <f t="shared" si="39"/>
        <v>0</v>
      </c>
    </row>
    <row r="202" spans="1:21" s="68" customFormat="1" ht="60" customHeight="1" x14ac:dyDescent="0.25">
      <c r="A202" s="202"/>
      <c r="B202" s="181" t="s">
        <v>291</v>
      </c>
      <c r="C202" s="182"/>
      <c r="D202" s="67"/>
      <c r="E202" s="67"/>
      <c r="F202" s="67"/>
      <c r="H202" s="47"/>
      <c r="I202" s="47"/>
      <c r="J202" s="47"/>
      <c r="K202" s="47"/>
    </row>
    <row r="203" spans="1:21" ht="12.75" customHeight="1" x14ac:dyDescent="0.35">
      <c r="A203" s="202"/>
      <c r="B203" s="70"/>
      <c r="C203" s="70"/>
      <c r="D203" s="70"/>
      <c r="E203" s="70"/>
      <c r="F203" s="70"/>
      <c r="P203" s="48"/>
      <c r="Q203" s="48"/>
      <c r="R203" s="48"/>
      <c r="S203" s="48"/>
      <c r="T203" s="48"/>
      <c r="U203" s="48"/>
    </row>
    <row r="204" spans="1:21" ht="66" customHeight="1" x14ac:dyDescent="0.35">
      <c r="A204" s="202"/>
      <c r="B204" s="183" t="s">
        <v>140</v>
      </c>
      <c r="C204" s="184"/>
      <c r="D204" s="184"/>
      <c r="E204" s="184"/>
      <c r="F204" s="184"/>
      <c r="H204" s="49" t="s">
        <v>141</v>
      </c>
      <c r="M204" s="49" t="s">
        <v>141</v>
      </c>
      <c r="N204" s="49"/>
    </row>
    <row r="205" spans="1:21" ht="33" customHeight="1" x14ac:dyDescent="0.35">
      <c r="A205" s="202"/>
      <c r="B205" s="185" t="s">
        <v>10</v>
      </c>
      <c r="C205" s="187" t="s">
        <v>11</v>
      </c>
      <c r="D205" s="78" t="s">
        <v>2</v>
      </c>
      <c r="E205" s="50" t="s">
        <v>3</v>
      </c>
      <c r="F205" s="50" t="s">
        <v>168</v>
      </c>
      <c r="I205" s="51" t="s">
        <v>2</v>
      </c>
      <c r="J205" s="51" t="s">
        <v>3</v>
      </c>
      <c r="K205" s="51" t="s">
        <v>168</v>
      </c>
      <c r="M205" s="51" t="s">
        <v>2</v>
      </c>
      <c r="N205" s="51" t="s">
        <v>3</v>
      </c>
      <c r="O205" s="51" t="s">
        <v>168</v>
      </c>
    </row>
    <row r="206" spans="1:21" ht="51.75" x14ac:dyDescent="0.35">
      <c r="A206" s="202"/>
      <c r="B206" s="186"/>
      <c r="C206" s="187"/>
      <c r="D206" s="78" t="s">
        <v>12</v>
      </c>
      <c r="E206" s="52" t="s">
        <v>12</v>
      </c>
      <c r="F206" s="52" t="s">
        <v>12</v>
      </c>
      <c r="H206" s="53" t="s">
        <v>13</v>
      </c>
      <c r="I206" s="53" t="s">
        <v>14</v>
      </c>
      <c r="J206" s="53" t="s">
        <v>14</v>
      </c>
      <c r="K206" s="53" t="s">
        <v>14</v>
      </c>
      <c r="L206" s="54" t="s">
        <v>29</v>
      </c>
      <c r="M206" s="55">
        <f>SUMIFS(H207:H209,D207:D209,"&lt;9")</f>
        <v>0</v>
      </c>
      <c r="N206" s="55">
        <f>SUMIFS(H207:H209,E207:E209,"&lt;9")</f>
        <v>0</v>
      </c>
      <c r="O206" s="56">
        <f>SUMIFS(H207:H209,F207:F209,"&lt;9")</f>
        <v>0</v>
      </c>
    </row>
    <row r="207" spans="1:21" ht="34.5" x14ac:dyDescent="0.35">
      <c r="A207" s="202"/>
      <c r="B207" s="76" t="s">
        <v>320</v>
      </c>
      <c r="C207" s="94" t="s">
        <v>142</v>
      </c>
      <c r="D207" s="71"/>
      <c r="E207" s="71"/>
      <c r="F207" s="59"/>
      <c r="H207" s="61">
        <v>1.5</v>
      </c>
      <c r="I207" s="62">
        <f>D207*$H207</f>
        <v>0</v>
      </c>
      <c r="J207" s="62">
        <f t="shared" ref="J207:K209" si="41">E207*$H207</f>
        <v>0</v>
      </c>
      <c r="K207" s="62">
        <f t="shared" si="41"/>
        <v>0</v>
      </c>
      <c r="L207" s="54" t="s">
        <v>17</v>
      </c>
      <c r="M207" s="55">
        <f>SUMIFS(I207:I209,D207:D209,"&lt;9")</f>
        <v>0</v>
      </c>
      <c r="N207" s="55">
        <f>SUMIFS(J207:J209,E207:E209,"&lt;9")</f>
        <v>0</v>
      </c>
      <c r="O207" s="56">
        <f>SUMIFS(K207:K209,F207:F209,"&lt;9")</f>
        <v>0</v>
      </c>
    </row>
    <row r="208" spans="1:21" ht="51.75" x14ac:dyDescent="0.35">
      <c r="A208" s="202"/>
      <c r="B208" s="76" t="s">
        <v>321</v>
      </c>
      <c r="C208" s="94" t="s">
        <v>143</v>
      </c>
      <c r="D208" s="59"/>
      <c r="E208" s="71"/>
      <c r="F208" s="59"/>
      <c r="H208" s="61">
        <v>1.5</v>
      </c>
      <c r="I208" s="62">
        <f t="shared" ref="I208:I209" si="42">D208*$H208</f>
        <v>0</v>
      </c>
      <c r="J208" s="62">
        <f t="shared" si="41"/>
        <v>0</v>
      </c>
      <c r="K208" s="62">
        <f t="shared" si="41"/>
        <v>0</v>
      </c>
      <c r="L208" s="73" t="s">
        <v>19</v>
      </c>
      <c r="M208" s="64" t="str">
        <f>IFERROR(M207/M206,"No aplica")</f>
        <v>No aplica</v>
      </c>
      <c r="N208" s="64" t="str">
        <f>IFERROR(N207/N206,"No Aplica")</f>
        <v>No Aplica</v>
      </c>
      <c r="O208" s="64" t="str">
        <f>IFERROR(O207/O206,"No Aplica")</f>
        <v>No Aplica</v>
      </c>
    </row>
    <row r="209" spans="1:11" ht="34.5" x14ac:dyDescent="0.35">
      <c r="A209" s="202"/>
      <c r="B209" s="76" t="s">
        <v>322</v>
      </c>
      <c r="C209" s="94" t="s">
        <v>143</v>
      </c>
      <c r="D209" s="59"/>
      <c r="E209" s="71"/>
      <c r="F209" s="59"/>
      <c r="H209" s="61">
        <v>1.5</v>
      </c>
      <c r="I209" s="62">
        <f t="shared" si="42"/>
        <v>0</v>
      </c>
      <c r="J209" s="62">
        <f t="shared" si="41"/>
        <v>0</v>
      </c>
      <c r="K209" s="62">
        <f t="shared" si="41"/>
        <v>0</v>
      </c>
    </row>
    <row r="210" spans="1:11" s="68" customFormat="1" ht="60" customHeight="1" x14ac:dyDescent="0.25">
      <c r="A210" s="203"/>
      <c r="B210" s="181" t="s">
        <v>291</v>
      </c>
      <c r="C210" s="182"/>
      <c r="D210" s="67"/>
      <c r="E210" s="67"/>
      <c r="F210" s="67"/>
      <c r="H210" s="47"/>
      <c r="I210" s="47"/>
      <c r="J210" s="47"/>
      <c r="K210" s="47"/>
    </row>
  </sheetData>
  <sheetProtection algorithmName="SHA-512" hashValue="EeDq5uHkFpcK15TK3dFNmR8lc6azAevjICmYUnM0CCzZre38SeTqJBu16/t8/IjQFXUkltvWRfl2Pnv+XS2YZw==" saltValue="EwQatapy3D1HUGiBnxlQUg==" spinCount="100000" sheet="1" objects="1" scenarios="1"/>
  <mergeCells count="92">
    <mergeCell ref="B2:F2"/>
    <mergeCell ref="B135:F135"/>
    <mergeCell ref="C136:C137"/>
    <mergeCell ref="B136:B137"/>
    <mergeCell ref="C98:C99"/>
    <mergeCell ref="B97:F97"/>
    <mergeCell ref="A195:A210"/>
    <mergeCell ref="A2:A7"/>
    <mergeCell ref="A71:A124"/>
    <mergeCell ref="A9:A69"/>
    <mergeCell ref="A126:A152"/>
    <mergeCell ref="A154:A193"/>
    <mergeCell ref="C72:C73"/>
    <mergeCell ref="C20:C21"/>
    <mergeCell ref="C3:F3"/>
    <mergeCell ref="B19:F19"/>
    <mergeCell ref="C39:C40"/>
    <mergeCell ref="B59:F59"/>
    <mergeCell ref="B17:C17"/>
    <mergeCell ref="B25:C25"/>
    <mergeCell ref="B43:C43"/>
    <mergeCell ref="B57:C57"/>
    <mergeCell ref="B4:C4"/>
    <mergeCell ref="B5:C5"/>
    <mergeCell ref="B6:C6"/>
    <mergeCell ref="B7:C7"/>
    <mergeCell ref="B69:C69"/>
    <mergeCell ref="B20:B21"/>
    <mergeCell ref="B144:B145"/>
    <mergeCell ref="C144:C145"/>
    <mergeCell ref="B143:F143"/>
    <mergeCell ref="B60:B61"/>
    <mergeCell ref="C60:C61"/>
    <mergeCell ref="C86:C87"/>
    <mergeCell ref="B85:F85"/>
    <mergeCell ref="B86:B87"/>
    <mergeCell ref="B127:B128"/>
    <mergeCell ref="B126:F126"/>
    <mergeCell ref="C127:C128"/>
    <mergeCell ref="B39:B40"/>
    <mergeCell ref="B112:F112"/>
    <mergeCell ref="B72:B73"/>
    <mergeCell ref="B36:C36"/>
    <mergeCell ref="B9:F9"/>
    <mergeCell ref="B154:F154"/>
    <mergeCell ref="B28:B29"/>
    <mergeCell ref="C28:C29"/>
    <mergeCell ref="B27:F27"/>
    <mergeCell ref="B38:F38"/>
    <mergeCell ref="B10:B11"/>
    <mergeCell ref="C10:C11"/>
    <mergeCell ref="B46:B47"/>
    <mergeCell ref="C46:C47"/>
    <mergeCell ref="B45:F45"/>
    <mergeCell ref="B98:B99"/>
    <mergeCell ref="B71:F71"/>
    <mergeCell ref="B113:B114"/>
    <mergeCell ref="C113:C114"/>
    <mergeCell ref="B210:C210"/>
    <mergeCell ref="B187:F187"/>
    <mergeCell ref="B188:B189"/>
    <mergeCell ref="C188:C189"/>
    <mergeCell ref="B173:B174"/>
    <mergeCell ref="C173:C174"/>
    <mergeCell ref="B180:F180"/>
    <mergeCell ref="B181:B182"/>
    <mergeCell ref="C181:C182"/>
    <mergeCell ref="B205:B206"/>
    <mergeCell ref="C205:C206"/>
    <mergeCell ref="B195:F195"/>
    <mergeCell ref="B196:B197"/>
    <mergeCell ref="C196:C197"/>
    <mergeCell ref="B204:F204"/>
    <mergeCell ref="B202:C202"/>
    <mergeCell ref="B159:C159"/>
    <mergeCell ref="B170:C170"/>
    <mergeCell ref="B83:C83"/>
    <mergeCell ref="B95:C95"/>
    <mergeCell ref="B110:C110"/>
    <mergeCell ref="B124:C124"/>
    <mergeCell ref="B155:B156"/>
    <mergeCell ref="C155:C156"/>
    <mergeCell ref="B152:C152"/>
    <mergeCell ref="B133:C133"/>
    <mergeCell ref="B141:C141"/>
    <mergeCell ref="B178:C178"/>
    <mergeCell ref="B185:C185"/>
    <mergeCell ref="B193:C193"/>
    <mergeCell ref="B161:F161"/>
    <mergeCell ref="B162:B163"/>
    <mergeCell ref="C162:C163"/>
    <mergeCell ref="B172:F172"/>
  </mergeCells>
  <conditionalFormatting sqref="D51">
    <cfRule type="colorScale" priority="18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54">
    <cfRule type="colorScale" priority="17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56">
    <cfRule type="colorScale" priority="17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62:D64">
    <cfRule type="colorScale" priority="17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65:D68">
    <cfRule type="colorScale" priority="16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74">
    <cfRule type="colorScale" priority="16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75">
    <cfRule type="colorScale" priority="14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77">
    <cfRule type="colorScale" priority="15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78">
    <cfRule type="colorScale" priority="14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79">
    <cfRule type="colorScale" priority="15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80">
    <cfRule type="colorScale" priority="14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81">
    <cfRule type="colorScale" priority="15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82">
    <cfRule type="colorScale" priority="15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88">
    <cfRule type="colorScale" priority="14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89">
    <cfRule type="colorScale" priority="13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90">
    <cfRule type="colorScale" priority="13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91:D93">
    <cfRule type="colorScale" priority="13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94">
    <cfRule type="colorScale" priority="13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00">
    <cfRule type="colorScale" priority="12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01">
    <cfRule type="colorScale" priority="11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02">
    <cfRule type="colorScale" priority="12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03:D104">
    <cfRule type="colorScale" priority="11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05:D106">
    <cfRule type="colorScale" priority="12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07">
    <cfRule type="colorScale" priority="11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15">
    <cfRule type="colorScale" priority="10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16">
    <cfRule type="colorScale" priority="9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17">
    <cfRule type="colorScale" priority="10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19">
    <cfRule type="colorScale" priority="8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20">
    <cfRule type="colorScale" priority="10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21:D122">
    <cfRule type="colorScale" priority="8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23">
    <cfRule type="colorScale" priority="9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29">
    <cfRule type="colorScale" priority="8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30">
    <cfRule type="colorScale" priority="8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31">
    <cfRule type="colorScale" priority="8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32">
    <cfRule type="colorScale" priority="8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38">
    <cfRule type="colorScale" priority="7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39">
    <cfRule type="colorScale" priority="7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40">
    <cfRule type="colorScale" priority="7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47">
    <cfRule type="colorScale" priority="6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50">
    <cfRule type="colorScale" priority="5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51">
    <cfRule type="colorScale" priority="6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57">
    <cfRule type="colorScale" priority="5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58">
    <cfRule type="colorScale" priority="5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64">
    <cfRule type="colorScale" priority="5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66">
    <cfRule type="colorScale" priority="4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67">
    <cfRule type="colorScale" priority="4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68">
    <cfRule type="colorScale" priority="4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75">
    <cfRule type="colorScale" priority="3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76:D177">
    <cfRule type="colorScale" priority="3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83">
    <cfRule type="colorScale" priority="3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84">
    <cfRule type="colorScale" priority="2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90">
    <cfRule type="colorScale" priority="2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91">
    <cfRule type="colorScale" priority="1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92">
    <cfRule type="colorScale" priority="1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98">
    <cfRule type="colorScale" priority="1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99:D201">
    <cfRule type="colorScale" priority="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207">
    <cfRule type="colorScale" priority="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208:D209">
    <cfRule type="colorScale" priority="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2:E16">
    <cfRule type="colorScale" priority="22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22:E24">
    <cfRule type="colorScale" priority="22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30:E35">
    <cfRule type="colorScale" priority="22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41:E42">
    <cfRule type="colorScale" priority="22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48:E50 D52:E52 D53 E54 D55 E56">
    <cfRule type="colorScale" priority="22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18:E118">
    <cfRule type="colorScale" priority="9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48:E148">
    <cfRule type="colorScale" priority="6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49:E149">
    <cfRule type="colorScale" priority="6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65:E165">
    <cfRule type="colorScale" priority="4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76:F76">
    <cfRule type="colorScale" priority="14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08:F109">
    <cfRule type="colorScale" priority="10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46:F146">
    <cfRule type="colorScale" priority="6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D169:F169">
    <cfRule type="colorScale" priority="3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51">
    <cfRule type="colorScale" priority="18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53">
    <cfRule type="colorScale" priority="18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55">
    <cfRule type="colorScale" priority="17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62:E64">
    <cfRule type="colorScale" priority="16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65">
    <cfRule type="colorScale" priority="17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66">
    <cfRule type="colorScale" priority="16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67:E68">
    <cfRule type="colorScale" priority="17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75">
    <cfRule type="colorScale" priority="16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77">
    <cfRule type="colorScale" priority="16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78">
    <cfRule type="colorScale" priority="15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79">
    <cfRule type="colorScale" priority="14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80">
    <cfRule type="colorScale" priority="15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81:E82">
    <cfRule type="colorScale" priority="14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89">
    <cfRule type="colorScale" priority="14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90">
    <cfRule type="colorScale" priority="13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91:E92">
    <cfRule type="colorScale" priority="12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93">
    <cfRule type="colorScale" priority="13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94">
    <cfRule type="colorScale" priority="12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00">
    <cfRule type="colorScale" priority="12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01">
    <cfRule type="colorScale" priority="11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02">
    <cfRule type="colorScale" priority="12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03">
    <cfRule type="colorScale" priority="11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04">
    <cfRule type="colorScale" priority="12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05">
    <cfRule type="colorScale" priority="11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06">
    <cfRule type="colorScale" priority="10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07">
    <cfRule type="colorScale" priority="11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15">
    <cfRule type="colorScale" priority="10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16">
    <cfRule type="colorScale" priority="9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17">
    <cfRule type="colorScale" priority="9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19">
    <cfRule type="colorScale" priority="10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20">
    <cfRule type="colorScale" priority="9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21">
    <cfRule type="colorScale" priority="9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29">
    <cfRule type="colorScale" priority="8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30:E131">
    <cfRule type="colorScale" priority="7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32">
    <cfRule type="colorScale" priority="8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38">
    <cfRule type="colorScale" priority="7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39">
    <cfRule type="colorScale" priority="7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40">
    <cfRule type="colorScale" priority="7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47">
    <cfRule type="colorScale" priority="6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50">
    <cfRule type="colorScale" priority="6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51">
    <cfRule type="colorScale" priority="5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57">
    <cfRule type="colorScale" priority="5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58">
    <cfRule type="colorScale" priority="5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66">
    <cfRule type="colorScale" priority="4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67">
    <cfRule type="colorScale" priority="5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68">
    <cfRule type="colorScale" priority="4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75">
    <cfRule type="colorScale" priority="3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76">
    <cfRule type="colorScale" priority="3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77">
    <cfRule type="colorScale" priority="3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83">
    <cfRule type="colorScale" priority="2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84">
    <cfRule type="colorScale" priority="2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90:E191">
    <cfRule type="colorScale" priority="1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92">
    <cfRule type="colorScale" priority="2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98">
    <cfRule type="colorScale" priority="1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99">
    <cfRule type="colorScale" priority="1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200">
    <cfRule type="colorScale" priority="1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201">
    <cfRule type="colorScale" priority="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207">
    <cfRule type="colorScale" priority="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208">
    <cfRule type="colorScale" priority="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209">
    <cfRule type="colorScale" priority="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74:F74">
    <cfRule type="colorScale" priority="15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88:F88">
    <cfRule type="colorScale" priority="13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22:F123">
    <cfRule type="colorScale" priority="8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E164:F164">
    <cfRule type="colorScale" priority="4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2:F16 F30:F35">
    <cfRule type="colorScale" priority="25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22:F24">
    <cfRule type="colorScale" priority="25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41:F42">
    <cfRule type="colorScale" priority="25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48:F49">
    <cfRule type="colorScale" priority="24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50">
    <cfRule type="colorScale" priority="17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51:F53">
    <cfRule type="colorScale" priority="17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54">
    <cfRule type="colorScale" priority="18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55">
    <cfRule type="colorScale" priority="18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56">
    <cfRule type="colorScale" priority="17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62">
    <cfRule type="colorScale" priority="16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63">
    <cfRule type="colorScale" priority="16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64:F68">
    <cfRule type="colorScale" priority="16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75">
    <cfRule type="colorScale" priority="15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77">
    <cfRule type="colorScale" priority="15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78">
    <cfRule type="colorScale" priority="14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79">
    <cfRule type="colorScale" priority="15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80:F82">
    <cfRule type="colorScale" priority="14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89">
    <cfRule type="colorScale" priority="13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90">
    <cfRule type="colorScale" priority="13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91">
    <cfRule type="colorScale" priority="13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92:F94">
    <cfRule type="colorScale" priority="12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00">
    <cfRule type="colorScale" priority="119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01">
    <cfRule type="colorScale" priority="12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02:F104">
    <cfRule type="colorScale" priority="11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05">
    <cfRule type="colorScale" priority="10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06">
    <cfRule type="colorScale" priority="11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07">
    <cfRule type="colorScale" priority="10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15">
    <cfRule type="colorScale" priority="9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16">
    <cfRule type="colorScale" priority="10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17:F120">
    <cfRule type="colorScale" priority="9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21">
    <cfRule type="colorScale" priority="9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29">
    <cfRule type="colorScale" priority="78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30">
    <cfRule type="colorScale" priority="8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31:F132">
    <cfRule type="colorScale" priority="7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38:F140">
    <cfRule type="colorScale" priority="7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47:F150">
    <cfRule type="colorScale" priority="6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51">
    <cfRule type="colorScale" priority="6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57">
    <cfRule type="colorScale" priority="5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58">
    <cfRule type="colorScale" priority="5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65">
    <cfRule type="colorScale" priority="4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66:F167">
    <cfRule type="colorScale" priority="4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68">
    <cfRule type="colorScale" priority="4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75">
    <cfRule type="colorScale" priority="3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76">
    <cfRule type="colorScale" priority="3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77">
    <cfRule type="colorScale" priority="35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83">
    <cfRule type="colorScale" priority="2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84">
    <cfRule type="colorScale" priority="24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90">
    <cfRule type="colorScale" priority="20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91">
    <cfRule type="colorScale" priority="21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92">
    <cfRule type="colorScale" priority="16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98">
    <cfRule type="colorScale" priority="13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199:F200">
    <cfRule type="colorScale" priority="7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201">
    <cfRule type="colorScale" priority="1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conditionalFormatting sqref="F207:F209">
    <cfRule type="colorScale" priority="2">
      <colorScale>
        <cfvo type="num" val="0"/>
        <cfvo type="num" val="1"/>
        <cfvo type="num" val="9"/>
        <color rgb="FFFF0000"/>
        <color rgb="FF00B050"/>
        <color rgb="FFFFC000"/>
      </colorScale>
    </cfRule>
  </conditionalFormatting>
  <dataValidations count="2">
    <dataValidation type="list" allowBlank="1" showInputMessage="1" showErrorMessage="1" error="Por favor, seleccione un valor de la lista despegable." sqref="D30:F35 D41:F42 D100:F109 D115:F123 D12:F16 D129:F132 D138:F140 D157:F158 D164:F169 D175:F177 D146:F151 D22:F24 D190:F192 D48:F56 D62:F68 D74:F82 D88:F94 D183:F184 D198:F201 D207:F209" xr:uid="{00000000-0002-0000-0200-000000000000}">
      <formula1>_xlnm.Criteria</formula1>
    </dataValidation>
    <dataValidation type="date" operator="greaterThan" allowBlank="1" showInputMessage="1" showErrorMessage="1" prompt="DD/MM/AAAA" sqref="D6:F6" xr:uid="{00000000-0002-0000-0200-000001000000}">
      <formula1>42005</formula1>
    </dataValidation>
  </dataValidations>
  <pageMargins left="0.7" right="0.7" top="0.75" bottom="0.75" header="0.3" footer="0.3"/>
  <pageSetup scale="67" orientation="portrait" r:id="rId1"/>
  <rowBreaks count="7" manualBreakCount="7">
    <brk id="8" min="1" max="3" man="1"/>
    <brk id="18" min="1" max="3" man="1"/>
    <brk id="26" min="1" max="3" man="1"/>
    <brk id="58" min="1" max="3" man="1"/>
    <brk id="84" min="1" max="3" man="1"/>
    <brk id="96" min="1" max="3" man="1"/>
    <brk id="134" min="1" max="3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rgb="FF00B050"/>
  </sheetPr>
  <dimension ref="A1:W39"/>
  <sheetViews>
    <sheetView topLeftCell="A9" zoomScale="90" zoomScaleNormal="90" workbookViewId="0">
      <selection activeCell="B23" sqref="B23"/>
    </sheetView>
  </sheetViews>
  <sheetFormatPr baseColWidth="10" defaultColWidth="11.42578125" defaultRowHeight="17.25" x14ac:dyDescent="0.35"/>
  <cols>
    <col min="1" max="1" width="8.5703125" style="46" customWidth="1"/>
    <col min="2" max="2" width="53.28515625" style="113" customWidth="1"/>
    <col min="3" max="3" width="15.28515625" style="46" customWidth="1"/>
    <col min="4" max="4" width="14" style="46" customWidth="1"/>
    <col min="5" max="6" width="12.140625" style="46" customWidth="1"/>
    <col min="7" max="9" width="11.42578125" style="46" customWidth="1"/>
    <col min="10" max="10" width="2.28515625" style="46" customWidth="1"/>
    <col min="11" max="12" width="11.5703125" style="46" customWidth="1"/>
    <col min="13" max="13" width="12.42578125" style="46" customWidth="1"/>
    <col min="14" max="16" width="11.42578125" style="46" customWidth="1"/>
    <col min="17" max="17" width="2.28515625" style="46" customWidth="1"/>
    <col min="18" max="19" width="11.5703125" style="46" customWidth="1"/>
    <col min="20" max="20" width="12.42578125" style="46" customWidth="1"/>
    <col min="21" max="23" width="11.42578125" style="46" customWidth="1"/>
    <col min="24" max="16384" width="11.42578125" style="46"/>
  </cols>
  <sheetData>
    <row r="1" spans="1:23" ht="24.75" x14ac:dyDescent="0.5">
      <c r="C1" s="125" t="s">
        <v>144</v>
      </c>
      <c r="D1" s="38"/>
      <c r="E1" s="38"/>
      <c r="F1" s="38"/>
      <c r="G1" s="38"/>
      <c r="H1" s="38"/>
    </row>
    <row r="2" spans="1:23" ht="12" customHeight="1" x14ac:dyDescent="0.35">
      <c r="B2" s="97"/>
      <c r="C2" s="38"/>
      <c r="D2" s="38"/>
      <c r="E2" s="38"/>
      <c r="F2" s="38"/>
      <c r="G2" s="38"/>
      <c r="H2" s="38"/>
    </row>
    <row r="3" spans="1:23" ht="19.5" x14ac:dyDescent="0.4">
      <c r="B3" s="97"/>
      <c r="C3" s="171" t="s">
        <v>349</v>
      </c>
      <c r="D3" s="38"/>
      <c r="E3" s="38"/>
      <c r="F3" s="38"/>
      <c r="G3" s="38"/>
      <c r="H3" s="38"/>
    </row>
    <row r="4" spans="1:23" ht="15.75" customHeight="1" x14ac:dyDescent="0.35">
      <c r="B4" s="38"/>
      <c r="C4" s="172" t="s">
        <v>2</v>
      </c>
      <c r="D4" s="126" t="s">
        <v>3</v>
      </c>
      <c r="E4" s="173" t="s">
        <v>168</v>
      </c>
      <c r="F4" s="38"/>
      <c r="G4" s="38"/>
      <c r="H4" s="38"/>
    </row>
    <row r="5" spans="1:23" ht="21.75" x14ac:dyDescent="0.35">
      <c r="B5" s="46"/>
      <c r="C5" s="168">
        <f>IFERROR((AVERAGE(I19:I38)),0)</f>
        <v>0</v>
      </c>
      <c r="D5" s="169">
        <f>IFERROR((AVERAGE(P19:P38)),0)</f>
        <v>0</v>
      </c>
      <c r="E5" s="170">
        <f>IFERROR((AVERAGE(W19:W38)),0)</f>
        <v>0</v>
      </c>
      <c r="F5" s="38"/>
      <c r="G5" s="38"/>
      <c r="H5" s="38"/>
    </row>
    <row r="6" spans="1:23" x14ac:dyDescent="0.35">
      <c r="B6" s="38"/>
      <c r="C6" s="38"/>
      <c r="D6" s="38"/>
      <c r="E6" s="38"/>
      <c r="F6" s="38"/>
      <c r="G6" s="38"/>
      <c r="H6" s="38"/>
    </row>
    <row r="7" spans="1:23" ht="19.5" x14ac:dyDescent="0.4">
      <c r="B7" s="38"/>
      <c r="C7" s="171" t="s">
        <v>350</v>
      </c>
      <c r="D7" s="38"/>
      <c r="E7" s="38"/>
      <c r="F7" s="38"/>
      <c r="G7" s="38"/>
      <c r="H7" s="38"/>
    </row>
    <row r="8" spans="1:23" ht="21" customHeight="1" x14ac:dyDescent="0.45">
      <c r="B8" s="162"/>
      <c r="C8" s="172" t="s">
        <v>2</v>
      </c>
      <c r="D8" s="126" t="s">
        <v>3</v>
      </c>
      <c r="E8" s="173" t="s">
        <v>168</v>
      </c>
      <c r="F8" s="98"/>
      <c r="G8" s="38"/>
      <c r="H8" s="38"/>
    </row>
    <row r="9" spans="1:23" ht="21.75" x14ac:dyDescent="0.35">
      <c r="B9" s="167" t="s">
        <v>145</v>
      </c>
      <c r="C9" s="168">
        <f>IFERROR((AVERAGE(I19:I24)),0)</f>
        <v>0</v>
      </c>
      <c r="D9" s="169">
        <f>IFERROR((AVERAGE(P19:P24)),0)</f>
        <v>0</v>
      </c>
      <c r="E9" s="177">
        <f>IFERROR((AVERAGE(W19:W24)),0)</f>
        <v>0</v>
      </c>
      <c r="F9" s="38"/>
      <c r="G9" s="38"/>
      <c r="H9" s="38"/>
    </row>
    <row r="10" spans="1:23" ht="21.75" x14ac:dyDescent="0.35">
      <c r="B10" s="167" t="s">
        <v>146</v>
      </c>
      <c r="C10" s="168">
        <f>IFERROR((AVERAGE(I25:I28)),0)</f>
        <v>0</v>
      </c>
      <c r="D10" s="169">
        <f>IFERROR((AVERAGE(P25:P28)),0)</f>
        <v>0</v>
      </c>
      <c r="E10" s="177">
        <f>IFERROR((AVERAGE(W25:W28)),0)</f>
        <v>0</v>
      </c>
      <c r="F10" s="38"/>
      <c r="G10" s="38"/>
      <c r="H10" s="38"/>
    </row>
    <row r="11" spans="1:23" ht="21.75" x14ac:dyDescent="0.35">
      <c r="B11" s="167" t="s">
        <v>147</v>
      </c>
      <c r="C11" s="168">
        <f>IFERROR((AVERAGE(I29:I31)),0)</f>
        <v>0</v>
      </c>
      <c r="D11" s="169">
        <f>IFERROR((AVERAGE(P29:P31)),0)</f>
        <v>0</v>
      </c>
      <c r="E11" s="177">
        <f>IFERROR((AVERAGE(W29:W31)),0)</f>
        <v>0</v>
      </c>
      <c r="F11" s="38"/>
      <c r="G11" s="38"/>
      <c r="H11" s="38"/>
    </row>
    <row r="12" spans="1:23" ht="21.75" x14ac:dyDescent="0.35">
      <c r="B12" s="167" t="s">
        <v>148</v>
      </c>
      <c r="C12" s="168">
        <f>IFERROR((AVERAGE(I32:I36)),0)</f>
        <v>0</v>
      </c>
      <c r="D12" s="169">
        <f>IFERROR((AVERAGE(P32:P36)),0)</f>
        <v>0</v>
      </c>
      <c r="E12" s="177">
        <f>IFERROR((AVERAGE(W32:W36)),0)</f>
        <v>0</v>
      </c>
      <c r="F12" s="38"/>
      <c r="G12" s="38"/>
      <c r="H12" s="38"/>
    </row>
    <row r="13" spans="1:23" ht="21.75" x14ac:dyDescent="0.35">
      <c r="B13" s="167" t="s">
        <v>149</v>
      </c>
      <c r="C13" s="168">
        <f>IFERROR((AVERAGE(I37:I38)),0)</f>
        <v>0</v>
      </c>
      <c r="D13" s="169">
        <f>IFERROR((AVERAGE(P37:P38)),0)</f>
        <v>0</v>
      </c>
      <c r="E13" s="177">
        <f>IFERROR((AVERAGE(W37:W38)),0)</f>
        <v>0</v>
      </c>
      <c r="F13" s="38"/>
      <c r="G13" s="38"/>
      <c r="H13" s="38"/>
    </row>
    <row r="14" spans="1:23" x14ac:dyDescent="0.35">
      <c r="A14" s="38"/>
      <c r="B14" s="38"/>
      <c r="C14" s="38"/>
      <c r="D14" s="38"/>
      <c r="E14" s="38"/>
      <c r="F14" s="38"/>
      <c r="G14" s="38"/>
      <c r="H14" s="38"/>
    </row>
    <row r="15" spans="1:23" x14ac:dyDescent="0.35">
      <c r="A15" s="38"/>
      <c r="B15" s="38"/>
      <c r="C15" s="38"/>
      <c r="D15" s="38"/>
      <c r="E15" s="38"/>
      <c r="F15" s="38"/>
      <c r="G15" s="38"/>
      <c r="H15" s="38"/>
    </row>
    <row r="16" spans="1:23" ht="20.25" thickBot="1" x14ac:dyDescent="0.45">
      <c r="A16" s="171" t="s">
        <v>351</v>
      </c>
      <c r="B16" s="99"/>
      <c r="C16" s="100"/>
      <c r="D16" s="100"/>
      <c r="E16" s="100"/>
      <c r="F16" s="100"/>
      <c r="G16" s="100"/>
      <c r="H16" s="100"/>
      <c r="I16" s="100"/>
      <c r="K16" s="100"/>
      <c r="L16" s="101"/>
      <c r="M16" s="101"/>
      <c r="N16" s="101"/>
      <c r="O16" s="101"/>
      <c r="P16" s="101"/>
      <c r="R16" s="100"/>
      <c r="S16" s="101"/>
      <c r="T16" s="101"/>
      <c r="U16" s="101"/>
      <c r="V16" s="101"/>
      <c r="W16" s="101"/>
    </row>
    <row r="17" spans="1:23" ht="25.5" customHeight="1" thickBot="1" x14ac:dyDescent="0.4">
      <c r="A17" s="230" t="s">
        <v>150</v>
      </c>
      <c r="B17" s="231"/>
      <c r="C17" s="221" t="s">
        <v>151</v>
      </c>
      <c r="D17" s="222"/>
      <c r="E17" s="222"/>
      <c r="F17" s="222"/>
      <c r="G17" s="222"/>
      <c r="H17" s="222"/>
      <c r="I17" s="223"/>
      <c r="K17" s="221" t="s">
        <v>152</v>
      </c>
      <c r="L17" s="222"/>
      <c r="M17" s="222"/>
      <c r="N17" s="222"/>
      <c r="O17" s="222"/>
      <c r="P17" s="223"/>
      <c r="R17" s="221" t="s">
        <v>169</v>
      </c>
      <c r="S17" s="222"/>
      <c r="T17" s="222"/>
      <c r="U17" s="222"/>
      <c r="V17" s="222"/>
      <c r="W17" s="223"/>
    </row>
    <row r="18" spans="1:23" ht="90.75" thickBot="1" x14ac:dyDescent="0.4">
      <c r="A18" s="166" t="s">
        <v>348</v>
      </c>
      <c r="B18" s="102" t="s">
        <v>153</v>
      </c>
      <c r="C18" s="103" t="s">
        <v>154</v>
      </c>
      <c r="D18" s="104" t="s">
        <v>324</v>
      </c>
      <c r="E18" s="105" t="s">
        <v>155</v>
      </c>
      <c r="F18" s="106" t="s">
        <v>325</v>
      </c>
      <c r="G18" s="105" t="s">
        <v>326</v>
      </c>
      <c r="H18" s="105" t="s">
        <v>156</v>
      </c>
      <c r="I18" s="107" t="s">
        <v>157</v>
      </c>
      <c r="J18" s="38"/>
      <c r="K18" s="108" t="s">
        <v>327</v>
      </c>
      <c r="L18" s="109" t="s">
        <v>155</v>
      </c>
      <c r="M18" s="110" t="s">
        <v>325</v>
      </c>
      <c r="N18" s="109" t="s">
        <v>326</v>
      </c>
      <c r="O18" s="109" t="s">
        <v>156</v>
      </c>
      <c r="P18" s="111" t="s">
        <v>157</v>
      </c>
      <c r="Q18" s="38"/>
      <c r="R18" s="108" t="s">
        <v>327</v>
      </c>
      <c r="S18" s="109" t="s">
        <v>155</v>
      </c>
      <c r="T18" s="110" t="s">
        <v>325</v>
      </c>
      <c r="U18" s="109" t="s">
        <v>326</v>
      </c>
      <c r="V18" s="109" t="s">
        <v>156</v>
      </c>
      <c r="W18" s="111" t="s">
        <v>157</v>
      </c>
    </row>
    <row r="19" spans="1:23" s="113" customFormat="1" ht="45" x14ac:dyDescent="0.35">
      <c r="A19" s="224" t="s">
        <v>145</v>
      </c>
      <c r="B19" s="112" t="s">
        <v>328</v>
      </c>
      <c r="C19" s="127">
        <v>5</v>
      </c>
      <c r="D19" s="128">
        <f>COUNTIF(Medicion!D12:D16,"=9")</f>
        <v>0</v>
      </c>
      <c r="E19" s="129">
        <f>C19-D19</f>
        <v>5</v>
      </c>
      <c r="F19" s="130">
        <f>COUNTIF(Medicion!D12:D16,"=1")</f>
        <v>0</v>
      </c>
      <c r="G19" s="129">
        <f>+Medicion!M11</f>
        <v>0</v>
      </c>
      <c r="H19" s="129">
        <f>+Medicion!M12</f>
        <v>0</v>
      </c>
      <c r="I19" s="131" t="str">
        <f>+Medicion!M13</f>
        <v>No aplica</v>
      </c>
      <c r="J19" s="46"/>
      <c r="K19" s="132">
        <f>COUNTIF(Medicion!E12:E16,"=9")</f>
        <v>0</v>
      </c>
      <c r="L19" s="129">
        <f>C19-K19</f>
        <v>5</v>
      </c>
      <c r="M19" s="133">
        <f>COUNTIF(Medicion!E12:E16,"=1")</f>
        <v>0</v>
      </c>
      <c r="N19" s="129">
        <f>Medicion!N11</f>
        <v>0</v>
      </c>
      <c r="O19" s="129">
        <f>Medicion!N12</f>
        <v>0</v>
      </c>
      <c r="P19" s="131" t="str">
        <f>Medicion!N13</f>
        <v>No Aplica</v>
      </c>
      <c r="Q19" s="46"/>
      <c r="R19" s="132">
        <f>COUNTIF(Medicion!F12:F16,"=9")</f>
        <v>0</v>
      </c>
      <c r="S19" s="129">
        <f t="shared" ref="S19:S38" si="0">C19-R19</f>
        <v>5</v>
      </c>
      <c r="T19" s="133">
        <f>COUNTIF(Medicion!F12:F16,"=1")</f>
        <v>0</v>
      </c>
      <c r="U19" s="129">
        <f>+Medicion!O11</f>
        <v>0</v>
      </c>
      <c r="V19" s="129">
        <f>+Medicion!O12</f>
        <v>0</v>
      </c>
      <c r="W19" s="131" t="str">
        <f>+Medicion!O13</f>
        <v>No Aplica</v>
      </c>
    </row>
    <row r="20" spans="1:23" s="113" customFormat="1" ht="45" x14ac:dyDescent="0.35">
      <c r="A20" s="224"/>
      <c r="B20" s="114" t="s">
        <v>329</v>
      </c>
      <c r="C20" s="134">
        <v>3</v>
      </c>
      <c r="D20" s="135">
        <f>COUNTIF(Medicion!D22:D24,"=9")</f>
        <v>0</v>
      </c>
      <c r="E20" s="136">
        <f>C20-D20</f>
        <v>3</v>
      </c>
      <c r="F20" s="137">
        <f>COUNTIF(Medicion!D22:D24,"=1")</f>
        <v>0</v>
      </c>
      <c r="G20" s="136">
        <f>+Medicion!M21</f>
        <v>0</v>
      </c>
      <c r="H20" s="136">
        <f>+Medicion!M22</f>
        <v>0</v>
      </c>
      <c r="I20" s="138" t="str">
        <f>+Medicion!M23</f>
        <v>No aplica</v>
      </c>
      <c r="J20" s="46"/>
      <c r="K20" s="139">
        <f>COUNTIF(Medicion!E22:E24,"=9")</f>
        <v>0</v>
      </c>
      <c r="L20" s="136">
        <f>C20-K20</f>
        <v>3</v>
      </c>
      <c r="M20" s="140">
        <f>COUNTIF(Medicion!E22:E24,"=1")</f>
        <v>0</v>
      </c>
      <c r="N20" s="136">
        <f>Medicion!N21</f>
        <v>0</v>
      </c>
      <c r="O20" s="136">
        <f>Medicion!N22</f>
        <v>0</v>
      </c>
      <c r="P20" s="138" t="str">
        <f>Medicion!N23</f>
        <v>No Aplica</v>
      </c>
      <c r="Q20" s="46"/>
      <c r="R20" s="139">
        <f>COUNTIF(Medicion!F22:F24,"=9")</f>
        <v>0</v>
      </c>
      <c r="S20" s="136">
        <f t="shared" si="0"/>
        <v>3</v>
      </c>
      <c r="T20" s="140">
        <f>COUNTIF(Medicion!F22:F24,"=1")</f>
        <v>0</v>
      </c>
      <c r="U20" s="136">
        <f>+Medicion!O21</f>
        <v>0</v>
      </c>
      <c r="V20" s="136">
        <f>+Medicion!O22</f>
        <v>0</v>
      </c>
      <c r="W20" s="138" t="str">
        <f>+Medicion!O23</f>
        <v>No Aplica</v>
      </c>
    </row>
    <row r="21" spans="1:23" s="113" customFormat="1" ht="43.5" x14ac:dyDescent="0.35">
      <c r="A21" s="224"/>
      <c r="B21" s="114" t="s">
        <v>330</v>
      </c>
      <c r="C21" s="134">
        <v>6</v>
      </c>
      <c r="D21" s="135">
        <f>COUNTIF(Medicion!D30:D35,"=9")</f>
        <v>0</v>
      </c>
      <c r="E21" s="136">
        <f t="shared" ref="E21:E22" si="1">C21-D21</f>
        <v>6</v>
      </c>
      <c r="F21" s="137">
        <f>COUNTIF(Medicion!D30:D35,"=1")</f>
        <v>0</v>
      </c>
      <c r="G21" s="136">
        <f>+Medicion!M29</f>
        <v>0</v>
      </c>
      <c r="H21" s="136">
        <f>+Medicion!M30</f>
        <v>0</v>
      </c>
      <c r="I21" s="138" t="str">
        <f>+Medicion!M31</f>
        <v>No aplica</v>
      </c>
      <c r="J21" s="46"/>
      <c r="K21" s="139">
        <f>COUNTIF(Medicion!E30:E35,"=9")</f>
        <v>0</v>
      </c>
      <c r="L21" s="136">
        <f t="shared" ref="L21:L38" si="2">C21-K21</f>
        <v>6</v>
      </c>
      <c r="M21" s="140">
        <f>COUNTIF(Medicion!E30:E35,"=1")</f>
        <v>0</v>
      </c>
      <c r="N21" s="136">
        <f>Medicion!N29</f>
        <v>0</v>
      </c>
      <c r="O21" s="136">
        <f>Medicion!N30</f>
        <v>0</v>
      </c>
      <c r="P21" s="138" t="str">
        <f>Medicion!N31</f>
        <v>No Aplica</v>
      </c>
      <c r="Q21" s="46"/>
      <c r="R21" s="139">
        <f>COUNTIF(Medicion!F30:F35,"=9")</f>
        <v>0</v>
      </c>
      <c r="S21" s="136">
        <f t="shared" si="0"/>
        <v>6</v>
      </c>
      <c r="T21" s="140">
        <f>COUNTIF(Medicion!F30:F35,"=1")</f>
        <v>0</v>
      </c>
      <c r="U21" s="136">
        <f>+Medicion!O29</f>
        <v>0</v>
      </c>
      <c r="V21" s="136">
        <f>+Medicion!O30</f>
        <v>0</v>
      </c>
      <c r="W21" s="138" t="str">
        <f>+Medicion!O31</f>
        <v>No Aplica</v>
      </c>
    </row>
    <row r="22" spans="1:23" s="113" customFormat="1" ht="60" x14ac:dyDescent="0.35">
      <c r="A22" s="224"/>
      <c r="B22" s="114" t="s">
        <v>331</v>
      </c>
      <c r="C22" s="134">
        <v>2</v>
      </c>
      <c r="D22" s="135">
        <f>COUNTIF(Medicion!D41:D42,"=9")</f>
        <v>0</v>
      </c>
      <c r="E22" s="136">
        <f t="shared" si="1"/>
        <v>2</v>
      </c>
      <c r="F22" s="137">
        <f>COUNTIF(Medicion!D41:D42,"=1")</f>
        <v>0</v>
      </c>
      <c r="G22" s="136">
        <f>+Medicion!M40</f>
        <v>0</v>
      </c>
      <c r="H22" s="136">
        <f>+Medicion!M41</f>
        <v>0</v>
      </c>
      <c r="I22" s="138" t="str">
        <f>+Medicion!M42</f>
        <v>No aplica</v>
      </c>
      <c r="J22" s="46"/>
      <c r="K22" s="139">
        <f>COUNTIF(Medicion!E41:E42,"=9")</f>
        <v>0</v>
      </c>
      <c r="L22" s="136">
        <f t="shared" si="2"/>
        <v>2</v>
      </c>
      <c r="M22" s="140">
        <f>COUNTIF(Medicion!E41:E42,"=1")</f>
        <v>0</v>
      </c>
      <c r="N22" s="136">
        <f>Medicion!N40</f>
        <v>0</v>
      </c>
      <c r="O22" s="136">
        <f>Medicion!N41</f>
        <v>0</v>
      </c>
      <c r="P22" s="138" t="str">
        <f>Medicion!N42</f>
        <v>No Aplica</v>
      </c>
      <c r="Q22" s="46"/>
      <c r="R22" s="139">
        <f>COUNTIF(Medicion!F41:F42,"=9")</f>
        <v>0</v>
      </c>
      <c r="S22" s="136">
        <f t="shared" si="0"/>
        <v>2</v>
      </c>
      <c r="T22" s="140">
        <f>COUNTIF(Medicion!F41:F42,"=1")</f>
        <v>0</v>
      </c>
      <c r="U22" s="136">
        <f>+Medicion!O40</f>
        <v>0</v>
      </c>
      <c r="V22" s="136">
        <f>+Medicion!O41</f>
        <v>0</v>
      </c>
      <c r="W22" s="138" t="str">
        <f>+Medicion!O42</f>
        <v>No Aplica</v>
      </c>
    </row>
    <row r="23" spans="1:23" s="113" customFormat="1" ht="60" x14ac:dyDescent="0.35">
      <c r="A23" s="224"/>
      <c r="B23" s="114" t="s">
        <v>332</v>
      </c>
      <c r="C23" s="134">
        <v>9</v>
      </c>
      <c r="D23" s="135">
        <f>COUNTIF(Medicion!D48:D56,"=9")</f>
        <v>0</v>
      </c>
      <c r="E23" s="136">
        <f t="shared" ref="E23:E38" si="3">C23-D23</f>
        <v>9</v>
      </c>
      <c r="F23" s="137">
        <f>COUNTIF(Medicion!D48:D56,"=1")</f>
        <v>0</v>
      </c>
      <c r="G23" s="136">
        <f>+Medicion!M47</f>
        <v>0</v>
      </c>
      <c r="H23" s="136">
        <f>+Medicion!M48</f>
        <v>0</v>
      </c>
      <c r="I23" s="138" t="str">
        <f>+Medicion!M49</f>
        <v>No aplica</v>
      </c>
      <c r="J23" s="46"/>
      <c r="K23" s="139">
        <f>COUNTIF(Medicion!E48:E56,"=9")</f>
        <v>0</v>
      </c>
      <c r="L23" s="136">
        <f t="shared" si="2"/>
        <v>9</v>
      </c>
      <c r="M23" s="140">
        <f>COUNTIF(Medicion!E48:E56,"=1")</f>
        <v>0</v>
      </c>
      <c r="N23" s="136">
        <f>Medicion!N47</f>
        <v>0</v>
      </c>
      <c r="O23" s="136">
        <f>Medicion!N48</f>
        <v>0</v>
      </c>
      <c r="P23" s="138" t="str">
        <f>Medicion!N49</f>
        <v>No Aplica</v>
      </c>
      <c r="Q23" s="46"/>
      <c r="R23" s="139">
        <f>COUNTIF(Medicion!F48:F56,"=9")</f>
        <v>0</v>
      </c>
      <c r="S23" s="136">
        <f t="shared" si="0"/>
        <v>9</v>
      </c>
      <c r="T23" s="140">
        <f>COUNTIF(Medicion!F48:F56,"=1")</f>
        <v>0</v>
      </c>
      <c r="U23" s="136">
        <f>+Medicion!O47</f>
        <v>0</v>
      </c>
      <c r="V23" s="136">
        <f>+Medicion!O48</f>
        <v>0</v>
      </c>
      <c r="W23" s="138" t="str">
        <f>+Medicion!O49</f>
        <v>No Aplica</v>
      </c>
    </row>
    <row r="24" spans="1:23" s="113" customFormat="1" ht="75.75" thickBot="1" x14ac:dyDescent="0.4">
      <c r="A24" s="224"/>
      <c r="B24" s="115" t="s">
        <v>333</v>
      </c>
      <c r="C24" s="141">
        <v>7</v>
      </c>
      <c r="D24" s="142">
        <f>COUNTIF(Medicion!D62:D68,"=9")</f>
        <v>0</v>
      </c>
      <c r="E24" s="143">
        <f t="shared" si="3"/>
        <v>7</v>
      </c>
      <c r="F24" s="144">
        <f>COUNTIF(Medicion!D62:D68,"=1")</f>
        <v>0</v>
      </c>
      <c r="G24" s="143">
        <f>+Medicion!M61</f>
        <v>0</v>
      </c>
      <c r="H24" s="143">
        <f>+Medicion!M62</f>
        <v>0</v>
      </c>
      <c r="I24" s="145" t="str">
        <f>+Medicion!M63</f>
        <v>No aplica</v>
      </c>
      <c r="J24" s="46"/>
      <c r="K24" s="146">
        <f>COUNTIF(Medicion!E62:E68,"=9")</f>
        <v>0</v>
      </c>
      <c r="L24" s="143">
        <f t="shared" si="2"/>
        <v>7</v>
      </c>
      <c r="M24" s="147">
        <f>COUNTIF(Medicion!E62:E68,"=1")</f>
        <v>0</v>
      </c>
      <c r="N24" s="143">
        <f>Medicion!N61</f>
        <v>0</v>
      </c>
      <c r="O24" s="143">
        <f>Medicion!N62</f>
        <v>0</v>
      </c>
      <c r="P24" s="145" t="str">
        <f>Medicion!N63</f>
        <v>No Aplica</v>
      </c>
      <c r="Q24" s="46"/>
      <c r="R24" s="146">
        <f>COUNTIF(Medicion!F62:F68,"=9")</f>
        <v>0</v>
      </c>
      <c r="S24" s="143">
        <f t="shared" si="0"/>
        <v>7</v>
      </c>
      <c r="T24" s="147">
        <f>COUNTIF(Medicion!F62:F68,"=1")</f>
        <v>0</v>
      </c>
      <c r="U24" s="143">
        <f>+Medicion!O61</f>
        <v>0</v>
      </c>
      <c r="V24" s="143">
        <f>+Medicion!O62</f>
        <v>0</v>
      </c>
      <c r="W24" s="145" t="str">
        <f>+Medicion!O63</f>
        <v>No Aplica</v>
      </c>
    </row>
    <row r="25" spans="1:23" s="113" customFormat="1" ht="51.75" customHeight="1" x14ac:dyDescent="0.35">
      <c r="A25" s="225" t="s">
        <v>146</v>
      </c>
      <c r="B25" s="116" t="s">
        <v>334</v>
      </c>
      <c r="C25" s="127">
        <v>9</v>
      </c>
      <c r="D25" s="128">
        <f>COUNTIF(Medicion!D74:D82,"=9")</f>
        <v>0</v>
      </c>
      <c r="E25" s="129">
        <f t="shared" si="3"/>
        <v>9</v>
      </c>
      <c r="F25" s="130">
        <f>COUNTIF(Medicion!D74:D82,"=1")</f>
        <v>0</v>
      </c>
      <c r="G25" s="129">
        <f>+Medicion!M73</f>
        <v>0</v>
      </c>
      <c r="H25" s="129">
        <f>+Medicion!M74</f>
        <v>0</v>
      </c>
      <c r="I25" s="131" t="str">
        <f>+Medicion!M75</f>
        <v>No aplica</v>
      </c>
      <c r="J25" s="46"/>
      <c r="K25" s="132">
        <f>COUNTIF(Medicion!E74:E82,"=9")</f>
        <v>0</v>
      </c>
      <c r="L25" s="136">
        <f t="shared" si="2"/>
        <v>9</v>
      </c>
      <c r="M25" s="133">
        <f>COUNTIF(Medicion!E74:E82,"=1")</f>
        <v>0</v>
      </c>
      <c r="N25" s="129">
        <f>Medicion!N73</f>
        <v>0</v>
      </c>
      <c r="O25" s="129">
        <f>Medicion!N74</f>
        <v>0</v>
      </c>
      <c r="P25" s="131" t="str">
        <f>Medicion!N75</f>
        <v>No Aplica</v>
      </c>
      <c r="Q25" s="46"/>
      <c r="R25" s="132">
        <f>COUNTIF(Medicion!F74:F82,"=9")</f>
        <v>0</v>
      </c>
      <c r="S25" s="129">
        <f t="shared" si="0"/>
        <v>9</v>
      </c>
      <c r="T25" s="133">
        <f>COUNTIF(Medicion!F74:F82,"=1")</f>
        <v>0</v>
      </c>
      <c r="U25" s="129">
        <f>+Medicion!O73</f>
        <v>0</v>
      </c>
      <c r="V25" s="129">
        <f>+Medicion!O74</f>
        <v>0</v>
      </c>
      <c r="W25" s="131" t="str">
        <f>+Medicion!O75</f>
        <v>No Aplica</v>
      </c>
    </row>
    <row r="26" spans="1:23" s="113" customFormat="1" ht="51.75" customHeight="1" x14ac:dyDescent="0.35">
      <c r="A26" s="226"/>
      <c r="B26" s="114" t="s">
        <v>335</v>
      </c>
      <c r="C26" s="134">
        <v>7</v>
      </c>
      <c r="D26" s="135">
        <f>COUNTIF(Medicion!D88:D94,"=9")</f>
        <v>0</v>
      </c>
      <c r="E26" s="136">
        <f t="shared" si="3"/>
        <v>7</v>
      </c>
      <c r="F26" s="137">
        <f>COUNTIF(Medicion!D88:D94,"=1")</f>
        <v>0</v>
      </c>
      <c r="G26" s="136">
        <f>+Medicion!M87</f>
        <v>0</v>
      </c>
      <c r="H26" s="136">
        <f>+Medicion!M88</f>
        <v>0</v>
      </c>
      <c r="I26" s="138" t="str">
        <f>+Medicion!M89</f>
        <v>No aplica</v>
      </c>
      <c r="J26" s="46"/>
      <c r="K26" s="139">
        <f>COUNTIF(Medicion!E88:E94,"=9")</f>
        <v>0</v>
      </c>
      <c r="L26" s="136">
        <f t="shared" si="2"/>
        <v>7</v>
      </c>
      <c r="M26" s="140">
        <f>COUNTIF(Medicion!E88:E94,"=1")</f>
        <v>0</v>
      </c>
      <c r="N26" s="136">
        <f>Medicion!N87</f>
        <v>0</v>
      </c>
      <c r="O26" s="136">
        <f>Medicion!N88</f>
        <v>0</v>
      </c>
      <c r="P26" s="138" t="str">
        <f>Medicion!N89</f>
        <v>No Aplica</v>
      </c>
      <c r="Q26" s="46"/>
      <c r="R26" s="139">
        <f>COUNTIF(Medicion!F88:F94,"=9")</f>
        <v>0</v>
      </c>
      <c r="S26" s="136">
        <f t="shared" si="0"/>
        <v>7</v>
      </c>
      <c r="T26" s="140">
        <f>COUNTIF(Medicion!F88:F94,"=1")</f>
        <v>0</v>
      </c>
      <c r="U26" s="136">
        <f>+Medicion!O87</f>
        <v>0</v>
      </c>
      <c r="V26" s="136">
        <f>+Medicion!O88</f>
        <v>0</v>
      </c>
      <c r="W26" s="138" t="str">
        <f>+Medicion!O89</f>
        <v>No Aplica</v>
      </c>
    </row>
    <row r="27" spans="1:23" s="113" customFormat="1" ht="51.75" customHeight="1" x14ac:dyDescent="0.35">
      <c r="A27" s="226"/>
      <c r="B27" s="117" t="s">
        <v>336</v>
      </c>
      <c r="C27" s="134">
        <v>10</v>
      </c>
      <c r="D27" s="135">
        <f>COUNTIF(Medicion!D100:D109,"=9")</f>
        <v>0</v>
      </c>
      <c r="E27" s="136">
        <f t="shared" si="3"/>
        <v>10</v>
      </c>
      <c r="F27" s="137">
        <f>COUNTIF(Medicion!D100:D109,"=1")</f>
        <v>0</v>
      </c>
      <c r="G27" s="136">
        <f>+Medicion!M99</f>
        <v>0</v>
      </c>
      <c r="H27" s="136">
        <f>+Medicion!M100</f>
        <v>0</v>
      </c>
      <c r="I27" s="138" t="str">
        <f>+Medicion!M101</f>
        <v>No aplica</v>
      </c>
      <c r="J27" s="46"/>
      <c r="K27" s="139">
        <f>COUNTIF(Medicion!E100:E109,"=9")</f>
        <v>0</v>
      </c>
      <c r="L27" s="136">
        <f t="shared" si="2"/>
        <v>10</v>
      </c>
      <c r="M27" s="140">
        <f>COUNTIF(Medicion!E100:E109,"=1")</f>
        <v>0</v>
      </c>
      <c r="N27" s="136">
        <f>Medicion!N99</f>
        <v>0</v>
      </c>
      <c r="O27" s="136">
        <f>Medicion!N100</f>
        <v>0</v>
      </c>
      <c r="P27" s="138" t="str">
        <f>Medicion!N101</f>
        <v>No Aplica</v>
      </c>
      <c r="Q27" s="46"/>
      <c r="R27" s="139">
        <f>COUNTIF(Medicion!F100:F109,"=9")</f>
        <v>0</v>
      </c>
      <c r="S27" s="136">
        <f t="shared" si="0"/>
        <v>10</v>
      </c>
      <c r="T27" s="140">
        <f>COUNTIF(Medicion!F100:F109,"=1")</f>
        <v>0</v>
      </c>
      <c r="U27" s="136">
        <f>+Medicion!O99</f>
        <v>0</v>
      </c>
      <c r="V27" s="136">
        <f>+Medicion!O100</f>
        <v>0</v>
      </c>
      <c r="W27" s="138" t="str">
        <f>+Medicion!O101</f>
        <v>No Aplica</v>
      </c>
    </row>
    <row r="28" spans="1:23" s="113" customFormat="1" ht="51.75" customHeight="1" thickBot="1" x14ac:dyDescent="0.4">
      <c r="A28" s="226"/>
      <c r="B28" s="118" t="s">
        <v>337</v>
      </c>
      <c r="C28" s="141">
        <v>9</v>
      </c>
      <c r="D28" s="142">
        <f>COUNTIF(Medicion!D115:D123,"=9")</f>
        <v>0</v>
      </c>
      <c r="E28" s="143">
        <f t="shared" si="3"/>
        <v>9</v>
      </c>
      <c r="F28" s="144">
        <f>COUNTIF(Medicion!D115:D123,"=1")</f>
        <v>0</v>
      </c>
      <c r="G28" s="143">
        <f>+Medicion!M114</f>
        <v>0</v>
      </c>
      <c r="H28" s="143">
        <f>+Medicion!M115</f>
        <v>0</v>
      </c>
      <c r="I28" s="145" t="str">
        <f>+Medicion!M116</f>
        <v>No aplica</v>
      </c>
      <c r="J28" s="46"/>
      <c r="K28" s="146">
        <f>COUNTIF(Medicion!E115:E123,"=9")</f>
        <v>0</v>
      </c>
      <c r="L28" s="136">
        <f t="shared" si="2"/>
        <v>9</v>
      </c>
      <c r="M28" s="147">
        <f>COUNTIF(Medicion!E115:E123,"=1")</f>
        <v>0</v>
      </c>
      <c r="N28" s="143">
        <f>Medicion!N114</f>
        <v>0</v>
      </c>
      <c r="O28" s="143">
        <f>Medicion!N115</f>
        <v>0</v>
      </c>
      <c r="P28" s="145" t="str">
        <f>Medicion!N116</f>
        <v>No Aplica</v>
      </c>
      <c r="Q28" s="46"/>
      <c r="R28" s="146">
        <f>COUNTIF(Medicion!F115:F123,"=9")</f>
        <v>0</v>
      </c>
      <c r="S28" s="143">
        <f t="shared" si="0"/>
        <v>9</v>
      </c>
      <c r="T28" s="147">
        <f>COUNTIF(Medicion!F115:F123,"=1")</f>
        <v>0</v>
      </c>
      <c r="U28" s="143">
        <f>+Medicion!O114</f>
        <v>0</v>
      </c>
      <c r="V28" s="143">
        <f>+Medicion!O115</f>
        <v>0</v>
      </c>
      <c r="W28" s="145" t="str">
        <f>+Medicion!O116</f>
        <v>No Aplica</v>
      </c>
    </row>
    <row r="29" spans="1:23" s="113" customFormat="1" ht="45" x14ac:dyDescent="0.35">
      <c r="A29" s="227" t="s">
        <v>147</v>
      </c>
      <c r="B29" s="116" t="s">
        <v>338</v>
      </c>
      <c r="C29" s="127">
        <v>4</v>
      </c>
      <c r="D29" s="128">
        <f>COUNTIF(Medicion!D129:D132,"=9")</f>
        <v>0</v>
      </c>
      <c r="E29" s="129">
        <f t="shared" si="3"/>
        <v>4</v>
      </c>
      <c r="F29" s="130">
        <f>COUNTIF(Medicion!D129:D132,"=1")</f>
        <v>0</v>
      </c>
      <c r="G29" s="129">
        <f>+Medicion!M128</f>
        <v>0</v>
      </c>
      <c r="H29" s="129">
        <f>+Medicion!M129</f>
        <v>0</v>
      </c>
      <c r="I29" s="131" t="str">
        <f>+Medicion!M130</f>
        <v>No aplica</v>
      </c>
      <c r="J29" s="46"/>
      <c r="K29" s="132">
        <f>COUNTIF(Medicion!E129:E132,"=9")</f>
        <v>0</v>
      </c>
      <c r="L29" s="129">
        <f t="shared" si="2"/>
        <v>4</v>
      </c>
      <c r="M29" s="133">
        <f>COUNTIF(Medicion!E129:E132,"=1")</f>
        <v>0</v>
      </c>
      <c r="N29" s="129">
        <f>Medicion!N128</f>
        <v>0</v>
      </c>
      <c r="O29" s="129">
        <f>Medicion!N129</f>
        <v>0</v>
      </c>
      <c r="P29" s="131" t="str">
        <f>Medicion!N130</f>
        <v>No Aplica</v>
      </c>
      <c r="Q29" s="46"/>
      <c r="R29" s="132">
        <f>COUNTIF(Medicion!F129:F132,"=9")</f>
        <v>0</v>
      </c>
      <c r="S29" s="129">
        <f t="shared" si="0"/>
        <v>4</v>
      </c>
      <c r="T29" s="133">
        <f>COUNTIF(Medicion!F129:F132,"=1")</f>
        <v>0</v>
      </c>
      <c r="U29" s="129">
        <f>+Medicion!O128</f>
        <v>0</v>
      </c>
      <c r="V29" s="129">
        <f>+Medicion!O129</f>
        <v>0</v>
      </c>
      <c r="W29" s="131" t="str">
        <f>+Medicion!O130</f>
        <v>No Aplica</v>
      </c>
    </row>
    <row r="30" spans="1:23" s="113" customFormat="1" ht="45" x14ac:dyDescent="0.35">
      <c r="A30" s="227"/>
      <c r="B30" s="119" t="s">
        <v>339</v>
      </c>
      <c r="C30" s="148">
        <v>3</v>
      </c>
      <c r="D30" s="135">
        <f>COUNTIF(Medicion!D138:D140,"=9")</f>
        <v>0</v>
      </c>
      <c r="E30" s="136">
        <f t="shared" si="3"/>
        <v>3</v>
      </c>
      <c r="F30" s="137">
        <f>COUNTIF(Medicion!D138:D140,"=1")</f>
        <v>0</v>
      </c>
      <c r="G30" s="136">
        <f>+Medicion!M137</f>
        <v>0</v>
      </c>
      <c r="H30" s="149">
        <f>+Medicion!M138</f>
        <v>0</v>
      </c>
      <c r="I30" s="150" t="str">
        <f>+Medicion!M139</f>
        <v>No aplica</v>
      </c>
      <c r="J30" s="46"/>
      <c r="K30" s="139">
        <f>COUNTIF(Medicion!E138:E140,"=9")</f>
        <v>0</v>
      </c>
      <c r="L30" s="136">
        <f t="shared" si="2"/>
        <v>3</v>
      </c>
      <c r="M30" s="140">
        <f>COUNTIF(Medicion!E138:E140,"=1")</f>
        <v>0</v>
      </c>
      <c r="N30" s="136">
        <f>Medicion!N137</f>
        <v>0</v>
      </c>
      <c r="O30" s="136">
        <f>Medicion!N138</f>
        <v>0</v>
      </c>
      <c r="P30" s="138" t="str">
        <f>Medicion!N139</f>
        <v>No Aplica</v>
      </c>
      <c r="Q30" s="46"/>
      <c r="R30" s="139">
        <f>COUNTIF(Medicion!F138:F140,"=9")</f>
        <v>0</v>
      </c>
      <c r="S30" s="136">
        <f t="shared" si="0"/>
        <v>3</v>
      </c>
      <c r="T30" s="140">
        <f>COUNTIF(Medicion!F138:F140,"=1")</f>
        <v>0</v>
      </c>
      <c r="U30" s="136">
        <f>+Medicion!O137</f>
        <v>0</v>
      </c>
      <c r="V30" s="136">
        <f>+Medicion!O138</f>
        <v>0</v>
      </c>
      <c r="W30" s="138" t="str">
        <f>+Medicion!O139</f>
        <v>No Aplica</v>
      </c>
    </row>
    <row r="31" spans="1:23" s="113" customFormat="1" ht="45.75" thickBot="1" x14ac:dyDescent="0.4">
      <c r="A31" s="227"/>
      <c r="B31" s="120" t="s">
        <v>340</v>
      </c>
      <c r="C31" s="151">
        <v>6</v>
      </c>
      <c r="D31" s="152">
        <f>COUNTIF(Medicion!D146:D151,"=9")</f>
        <v>0</v>
      </c>
      <c r="E31" s="153">
        <f t="shared" si="3"/>
        <v>6</v>
      </c>
      <c r="F31" s="154">
        <f>COUNTIF(Medicion!D146:D151,"=1")</f>
        <v>0</v>
      </c>
      <c r="G31" s="153">
        <f>+Medicion!M145</f>
        <v>0</v>
      </c>
      <c r="H31" s="153">
        <f>+Medicion!M146</f>
        <v>0</v>
      </c>
      <c r="I31" s="155" t="str">
        <f>+Medicion!M147</f>
        <v>No aplica</v>
      </c>
      <c r="J31" s="46"/>
      <c r="K31" s="146">
        <f>COUNTIF(Medicion!E146:E151,"=9")</f>
        <v>0</v>
      </c>
      <c r="L31" s="136">
        <f t="shared" si="2"/>
        <v>6</v>
      </c>
      <c r="M31" s="147">
        <f>COUNTIF(Medicion!E146:E151,"=1")</f>
        <v>0</v>
      </c>
      <c r="N31" s="143">
        <f>Medicion!N145</f>
        <v>0</v>
      </c>
      <c r="O31" s="143">
        <f>Medicion!N146</f>
        <v>0</v>
      </c>
      <c r="P31" s="145" t="str">
        <f>Medicion!N147</f>
        <v>No Aplica</v>
      </c>
      <c r="Q31" s="46"/>
      <c r="R31" s="146">
        <f>COUNTIF(Medicion!F146:F151,"=9")</f>
        <v>0</v>
      </c>
      <c r="S31" s="143">
        <f t="shared" si="0"/>
        <v>6</v>
      </c>
      <c r="T31" s="147">
        <f>COUNTIF(Medicion!F146:F151,"=1")</f>
        <v>0</v>
      </c>
      <c r="U31" s="143">
        <f>+Medicion!O145</f>
        <v>0</v>
      </c>
      <c r="V31" s="143">
        <f>+Medicion!O146</f>
        <v>0</v>
      </c>
      <c r="W31" s="145" t="str">
        <f>+Medicion!O147</f>
        <v>No Aplica</v>
      </c>
    </row>
    <row r="32" spans="1:23" s="113" customFormat="1" ht="45" x14ac:dyDescent="0.35">
      <c r="A32" s="228" t="s">
        <v>148</v>
      </c>
      <c r="B32" s="116" t="s">
        <v>341</v>
      </c>
      <c r="C32" s="127">
        <v>2</v>
      </c>
      <c r="D32" s="128">
        <f>COUNTIF(Medicion!D157:D158,"=9")</f>
        <v>0</v>
      </c>
      <c r="E32" s="129">
        <f t="shared" si="3"/>
        <v>2</v>
      </c>
      <c r="F32" s="130">
        <f>COUNTIF(Medicion!D157:D158,"=1")</f>
        <v>0</v>
      </c>
      <c r="G32" s="129">
        <f>+Medicion!M156</f>
        <v>0</v>
      </c>
      <c r="H32" s="156">
        <f>+Medicion!M157</f>
        <v>0</v>
      </c>
      <c r="I32" s="131" t="str">
        <f>+Medicion!M158</f>
        <v>No aplica</v>
      </c>
      <c r="J32" s="46"/>
      <c r="K32" s="132">
        <f>COUNTIF(Medicion!E157:E158,"=9")</f>
        <v>0</v>
      </c>
      <c r="L32" s="129">
        <f t="shared" si="2"/>
        <v>2</v>
      </c>
      <c r="M32" s="133">
        <f>COUNTIF(Medicion!E157:E158,"=1")</f>
        <v>0</v>
      </c>
      <c r="N32" s="129">
        <f>Medicion!N156</f>
        <v>0</v>
      </c>
      <c r="O32" s="129">
        <f>Medicion!N157</f>
        <v>0</v>
      </c>
      <c r="P32" s="131" t="str">
        <f>Medicion!N158</f>
        <v>No Aplica</v>
      </c>
      <c r="Q32" s="46"/>
      <c r="R32" s="132">
        <f>COUNTIF(Medicion!F157:F158,"=9")</f>
        <v>0</v>
      </c>
      <c r="S32" s="129">
        <f t="shared" si="0"/>
        <v>2</v>
      </c>
      <c r="T32" s="133">
        <f>COUNTIF(Medicion!F157:F158,"=1")</f>
        <v>0</v>
      </c>
      <c r="U32" s="129">
        <f>+Medicion!O156</f>
        <v>0</v>
      </c>
      <c r="V32" s="129">
        <f>+Medicion!O157</f>
        <v>0</v>
      </c>
      <c r="W32" s="131" t="str">
        <f>+Medicion!O158</f>
        <v>No Aplica</v>
      </c>
    </row>
    <row r="33" spans="1:23" s="113" customFormat="1" ht="75" x14ac:dyDescent="0.35">
      <c r="A33" s="229"/>
      <c r="B33" s="117" t="s">
        <v>342</v>
      </c>
      <c r="C33" s="134">
        <v>6</v>
      </c>
      <c r="D33" s="135">
        <f>COUNTIF(Medicion!D164:D169,"=9")</f>
        <v>0</v>
      </c>
      <c r="E33" s="136">
        <f t="shared" si="3"/>
        <v>6</v>
      </c>
      <c r="F33" s="137">
        <f>COUNTIF(Medicion!D164:D169,"=1")</f>
        <v>0</v>
      </c>
      <c r="G33" s="136">
        <f>+Medicion!M163</f>
        <v>0</v>
      </c>
      <c r="H33" s="157">
        <f>+Medicion!M164</f>
        <v>0</v>
      </c>
      <c r="I33" s="138" t="str">
        <f>+Medicion!M165</f>
        <v>No aplica</v>
      </c>
      <c r="J33" s="46"/>
      <c r="K33" s="139">
        <f>COUNTIF(Medicion!E164:E169,"=9")</f>
        <v>0</v>
      </c>
      <c r="L33" s="136">
        <f t="shared" si="2"/>
        <v>6</v>
      </c>
      <c r="M33" s="140">
        <f>COUNTIF(Medicion!E164:E169,"=1")</f>
        <v>0</v>
      </c>
      <c r="N33" s="136">
        <f>Medicion!N163</f>
        <v>0</v>
      </c>
      <c r="O33" s="136">
        <f>Medicion!N164</f>
        <v>0</v>
      </c>
      <c r="P33" s="138" t="str">
        <f>Medicion!N165</f>
        <v>No Aplica</v>
      </c>
      <c r="Q33" s="46"/>
      <c r="R33" s="139">
        <f>COUNTIF(Medicion!F164:F169,"=9")</f>
        <v>0</v>
      </c>
      <c r="S33" s="136">
        <f t="shared" si="0"/>
        <v>6</v>
      </c>
      <c r="T33" s="140">
        <f>COUNTIF(Medicion!F164:F169,"=1")</f>
        <v>0</v>
      </c>
      <c r="U33" s="136">
        <f>+Medicion!O163</f>
        <v>0</v>
      </c>
      <c r="V33" s="136">
        <f>+Medicion!O164</f>
        <v>0</v>
      </c>
      <c r="W33" s="138" t="str">
        <f>+Medicion!O165</f>
        <v>No Aplica</v>
      </c>
    </row>
    <row r="34" spans="1:23" s="113" customFormat="1" ht="60" x14ac:dyDescent="0.35">
      <c r="A34" s="229"/>
      <c r="B34" s="117" t="s">
        <v>343</v>
      </c>
      <c r="C34" s="134">
        <v>3</v>
      </c>
      <c r="D34" s="135">
        <f>COUNTIF(Medicion!D175:D177,"=9")</f>
        <v>0</v>
      </c>
      <c r="E34" s="136">
        <f t="shared" si="3"/>
        <v>3</v>
      </c>
      <c r="F34" s="137">
        <f>COUNTIF(Medicion!D175:D177,"=1")</f>
        <v>0</v>
      </c>
      <c r="G34" s="136">
        <f>+Medicion!M174</f>
        <v>0</v>
      </c>
      <c r="H34" s="157">
        <f>+Medicion!M175</f>
        <v>0</v>
      </c>
      <c r="I34" s="138" t="str">
        <f>+Medicion!M176</f>
        <v>No aplica</v>
      </c>
      <c r="J34" s="46"/>
      <c r="K34" s="139">
        <f>COUNTIF(Medicion!E175:E177,"=9")</f>
        <v>0</v>
      </c>
      <c r="L34" s="136">
        <f t="shared" si="2"/>
        <v>3</v>
      </c>
      <c r="M34" s="140">
        <f>COUNTIF(Medicion!E175:E177,"=1")</f>
        <v>0</v>
      </c>
      <c r="N34" s="136">
        <f>Medicion!N174</f>
        <v>0</v>
      </c>
      <c r="O34" s="136">
        <f>Medicion!N175</f>
        <v>0</v>
      </c>
      <c r="P34" s="138" t="str">
        <f>Medicion!N176</f>
        <v>No Aplica</v>
      </c>
      <c r="Q34" s="46"/>
      <c r="R34" s="139">
        <f>COUNTIF(Medicion!F175:F177,"=9")</f>
        <v>0</v>
      </c>
      <c r="S34" s="136">
        <f t="shared" si="0"/>
        <v>3</v>
      </c>
      <c r="T34" s="140">
        <f>COUNTIF(Medicion!F175:F177,"=1")</f>
        <v>0</v>
      </c>
      <c r="U34" s="136">
        <f>+Medicion!O174</f>
        <v>0</v>
      </c>
      <c r="V34" s="136">
        <f>+Medicion!O175</f>
        <v>0</v>
      </c>
      <c r="W34" s="138" t="str">
        <f>+Medicion!O176</f>
        <v>No Aplica</v>
      </c>
    </row>
    <row r="35" spans="1:23" s="113" customFormat="1" ht="60" x14ac:dyDescent="0.35">
      <c r="A35" s="229"/>
      <c r="B35" s="117" t="s">
        <v>344</v>
      </c>
      <c r="C35" s="134">
        <v>2</v>
      </c>
      <c r="D35" s="135">
        <f>COUNTIF(Medicion!D183:D184,"=9")</f>
        <v>0</v>
      </c>
      <c r="E35" s="136">
        <f t="shared" si="3"/>
        <v>2</v>
      </c>
      <c r="F35" s="137">
        <f>COUNTIF(Medicion!D183:D184,"=1")</f>
        <v>0</v>
      </c>
      <c r="G35" s="136">
        <f>+Medicion!M182</f>
        <v>0</v>
      </c>
      <c r="H35" s="157">
        <f>+Medicion!M183</f>
        <v>0</v>
      </c>
      <c r="I35" s="138" t="str">
        <f>+Medicion!M184</f>
        <v>No aplica</v>
      </c>
      <c r="J35" s="46"/>
      <c r="K35" s="139">
        <f>COUNTIF(Medicion!E183:E184,"=9")</f>
        <v>0</v>
      </c>
      <c r="L35" s="136">
        <f t="shared" si="2"/>
        <v>2</v>
      </c>
      <c r="M35" s="140">
        <f>COUNTIF(Medicion!E183:E184,"=1")</f>
        <v>0</v>
      </c>
      <c r="N35" s="136">
        <f>Medicion!N182</f>
        <v>0</v>
      </c>
      <c r="O35" s="136">
        <f>Medicion!N183</f>
        <v>0</v>
      </c>
      <c r="P35" s="138" t="str">
        <f>Medicion!N184</f>
        <v>No Aplica</v>
      </c>
      <c r="Q35" s="46"/>
      <c r="R35" s="139">
        <f>COUNTIF(Medicion!F183:F184,"=9")</f>
        <v>0</v>
      </c>
      <c r="S35" s="136">
        <f t="shared" si="0"/>
        <v>2</v>
      </c>
      <c r="T35" s="140">
        <f>COUNTIF(Medicion!F183:F184,"=1")</f>
        <v>0</v>
      </c>
      <c r="U35" s="136">
        <f>+Medicion!O182</f>
        <v>0</v>
      </c>
      <c r="V35" s="136">
        <f>+Medicion!O183</f>
        <v>0</v>
      </c>
      <c r="W35" s="138" t="str">
        <f>+Medicion!O184</f>
        <v>No Aplica</v>
      </c>
    </row>
    <row r="36" spans="1:23" s="113" customFormat="1" ht="43.5" customHeight="1" thickBot="1" x14ac:dyDescent="0.4">
      <c r="A36" s="229"/>
      <c r="B36" s="118" t="s">
        <v>345</v>
      </c>
      <c r="C36" s="141">
        <v>3</v>
      </c>
      <c r="D36" s="142">
        <f>COUNTIF(Medicion!D190:D192,"=9")</f>
        <v>0</v>
      </c>
      <c r="E36" s="143">
        <f t="shared" si="3"/>
        <v>3</v>
      </c>
      <c r="F36" s="144">
        <f>COUNTIF(Medicion!D190:D192,"=1")</f>
        <v>0</v>
      </c>
      <c r="G36" s="143">
        <f>+Medicion!M189</f>
        <v>0</v>
      </c>
      <c r="H36" s="158">
        <f>+Medicion!M190</f>
        <v>0</v>
      </c>
      <c r="I36" s="145" t="str">
        <f>+Medicion!M191</f>
        <v>No aplica</v>
      </c>
      <c r="J36" s="46"/>
      <c r="K36" s="146">
        <f>COUNTIF(Medicion!E190:E192,"=9")</f>
        <v>0</v>
      </c>
      <c r="L36" s="136">
        <f t="shared" si="2"/>
        <v>3</v>
      </c>
      <c r="M36" s="147">
        <f>COUNTIF(Medicion!E190:E192,"=1")</f>
        <v>0</v>
      </c>
      <c r="N36" s="143">
        <f>Medicion!N189</f>
        <v>0</v>
      </c>
      <c r="O36" s="143">
        <f>Medicion!N190</f>
        <v>0</v>
      </c>
      <c r="P36" s="145" t="str">
        <f>Medicion!N191</f>
        <v>No Aplica</v>
      </c>
      <c r="Q36" s="46"/>
      <c r="R36" s="146">
        <f>COUNTIF(Medicion!F190:F192,"=9")</f>
        <v>0</v>
      </c>
      <c r="S36" s="143">
        <f t="shared" si="0"/>
        <v>3</v>
      </c>
      <c r="T36" s="147">
        <f>COUNTIF(Medicion!F190:F192,"=1")</f>
        <v>0</v>
      </c>
      <c r="U36" s="143">
        <f>+Medicion!O189</f>
        <v>0</v>
      </c>
      <c r="V36" s="143">
        <f>+Medicion!O190</f>
        <v>0</v>
      </c>
      <c r="W36" s="145" t="str">
        <f>+Medicion!O191</f>
        <v>No Aplica</v>
      </c>
    </row>
    <row r="37" spans="1:23" s="113" customFormat="1" ht="75" x14ac:dyDescent="0.35">
      <c r="A37" s="219" t="s">
        <v>149</v>
      </c>
      <c r="B37" s="116" t="s">
        <v>346</v>
      </c>
      <c r="C37" s="127">
        <v>4</v>
      </c>
      <c r="D37" s="128">
        <f>COUNTIF(Medicion!D198:D201,"=9")</f>
        <v>0</v>
      </c>
      <c r="E37" s="129">
        <f t="shared" si="3"/>
        <v>4</v>
      </c>
      <c r="F37" s="130">
        <f>COUNTIF(Medicion!D198:D201,"=1")</f>
        <v>0</v>
      </c>
      <c r="G37" s="129">
        <f>+Medicion!M197</f>
        <v>0</v>
      </c>
      <c r="H37" s="156">
        <f>+Medicion!M198</f>
        <v>0</v>
      </c>
      <c r="I37" s="131" t="str">
        <f>+Medicion!M199</f>
        <v>No aplica</v>
      </c>
      <c r="J37" s="46"/>
      <c r="K37" s="132">
        <f>COUNTIF(Medicion!E198:E201,"=9")</f>
        <v>0</v>
      </c>
      <c r="L37" s="129">
        <f t="shared" si="2"/>
        <v>4</v>
      </c>
      <c r="M37" s="133">
        <f>COUNTIF(Medicion!E198:E201,"=1")</f>
        <v>0</v>
      </c>
      <c r="N37" s="129">
        <f>Medicion!N197</f>
        <v>0</v>
      </c>
      <c r="O37" s="129">
        <f>Medicion!N198</f>
        <v>0</v>
      </c>
      <c r="P37" s="131" t="str">
        <f>Medicion!N199</f>
        <v>No Aplica</v>
      </c>
      <c r="Q37" s="46"/>
      <c r="R37" s="132">
        <f>COUNTIF(Medicion!F198:F201,"=9")</f>
        <v>0</v>
      </c>
      <c r="S37" s="129">
        <f t="shared" si="0"/>
        <v>4</v>
      </c>
      <c r="T37" s="133">
        <f>COUNTIF(Medicion!F198:F201,"=1")</f>
        <v>0</v>
      </c>
      <c r="U37" s="129">
        <f>+Medicion!O197</f>
        <v>0</v>
      </c>
      <c r="V37" s="129">
        <f>+Medicion!O198</f>
        <v>0</v>
      </c>
      <c r="W37" s="131" t="str">
        <f>+Medicion!O199</f>
        <v>No Aplica</v>
      </c>
    </row>
    <row r="38" spans="1:23" s="113" customFormat="1" ht="45.75" thickBot="1" x14ac:dyDescent="0.4">
      <c r="A38" s="220"/>
      <c r="B38" s="115" t="s">
        <v>347</v>
      </c>
      <c r="C38" s="141">
        <v>3</v>
      </c>
      <c r="D38" s="142">
        <f>COUNTIF(Medicion!D207:D209,"=9")</f>
        <v>0</v>
      </c>
      <c r="E38" s="143">
        <f t="shared" si="3"/>
        <v>3</v>
      </c>
      <c r="F38" s="144">
        <f>COUNTIF(Medicion!D207:D209,"=1")</f>
        <v>0</v>
      </c>
      <c r="G38" s="143">
        <f>+Medicion!M206</f>
        <v>0</v>
      </c>
      <c r="H38" s="158">
        <f>+Medicion!M207</f>
        <v>0</v>
      </c>
      <c r="I38" s="145" t="str">
        <f>+Medicion!M208</f>
        <v>No aplica</v>
      </c>
      <c r="J38" s="46"/>
      <c r="K38" s="146">
        <f>COUNTIF(Medicion!E207:E209,"=9")</f>
        <v>0</v>
      </c>
      <c r="L38" s="136">
        <f t="shared" si="2"/>
        <v>3</v>
      </c>
      <c r="M38" s="147">
        <f>COUNTIF(Medicion!E207:E209,"=1")</f>
        <v>0</v>
      </c>
      <c r="N38" s="143">
        <f>Medicion!N206</f>
        <v>0</v>
      </c>
      <c r="O38" s="143">
        <f>Medicion!N207</f>
        <v>0</v>
      </c>
      <c r="P38" s="145" t="str">
        <f>Medicion!N208</f>
        <v>No Aplica</v>
      </c>
      <c r="Q38" s="46"/>
      <c r="R38" s="146">
        <f>COUNTIF(Medicion!F207:F209,"=9")</f>
        <v>0</v>
      </c>
      <c r="S38" s="143">
        <f t="shared" si="0"/>
        <v>3</v>
      </c>
      <c r="T38" s="147">
        <f>COUNTIF(Medicion!F207:F209,"=1")</f>
        <v>0</v>
      </c>
      <c r="U38" s="143">
        <f>+Medicion!O206</f>
        <v>0</v>
      </c>
      <c r="V38" s="143">
        <f>+Medicion!O207</f>
        <v>0</v>
      </c>
      <c r="W38" s="145" t="str">
        <f>+Medicion!O208</f>
        <v>No Aplica</v>
      </c>
    </row>
    <row r="39" spans="1:23" s="123" customFormat="1" ht="22.5" thickBot="1" x14ac:dyDescent="0.5">
      <c r="A39" s="121"/>
      <c r="B39" s="122"/>
      <c r="C39" s="159">
        <f t="shared" ref="C39:H39" si="4">SUM(C19:C38)</f>
        <v>103</v>
      </c>
      <c r="D39" s="160">
        <f t="shared" si="4"/>
        <v>0</v>
      </c>
      <c r="E39" s="160">
        <f t="shared" si="4"/>
        <v>103</v>
      </c>
      <c r="F39" s="160">
        <f t="shared" si="4"/>
        <v>0</v>
      </c>
      <c r="G39" s="160">
        <f t="shared" si="4"/>
        <v>0</v>
      </c>
      <c r="H39" s="161">
        <f t="shared" si="4"/>
        <v>0</v>
      </c>
      <c r="I39" s="162"/>
      <c r="J39" s="46"/>
      <c r="K39" s="163">
        <f>SUM(K19:K38)</f>
        <v>0</v>
      </c>
      <c r="L39" s="164">
        <f>SUM(L19:L38)</f>
        <v>103</v>
      </c>
      <c r="M39" s="164">
        <f>SUM(M19:M38)</f>
        <v>0</v>
      </c>
      <c r="N39" s="164">
        <f>SUM(N19:N38)</f>
        <v>0</v>
      </c>
      <c r="O39" s="165">
        <f>SUM(O19:O38)</f>
        <v>0</v>
      </c>
      <c r="P39" s="124"/>
      <c r="Q39" s="46"/>
      <c r="R39" s="163">
        <f>SUM(R19:R38)</f>
        <v>0</v>
      </c>
      <c r="S39" s="164">
        <f>SUM(S19:S38)</f>
        <v>103</v>
      </c>
      <c r="T39" s="164">
        <f>SUM(T19:T38)</f>
        <v>0</v>
      </c>
      <c r="U39" s="164">
        <f>SUM(U19:U38)</f>
        <v>0</v>
      </c>
      <c r="V39" s="165">
        <f>SUM(V19:V38)</f>
        <v>0</v>
      </c>
      <c r="W39" s="124"/>
    </row>
  </sheetData>
  <sheetProtection algorithmName="SHA-512" hashValue="LH7vSotJcLTpM7wYayiYEQIRTT67ioefJ5ZYvcUxS0EG0SNKLjj0Ajm0/byKx+2qdQRa9YUh1UwB6yhxdLfJZQ==" saltValue="xbxWfpkGN9oWqKP/HDqStQ==" spinCount="100000" sheet="1" objects="1" scenarios="1" formatColumns="0" formatRows="0" autoFilter="0" pivotTables="0"/>
  <mergeCells count="9">
    <mergeCell ref="A37:A38"/>
    <mergeCell ref="R17:W17"/>
    <mergeCell ref="C17:I17"/>
    <mergeCell ref="A19:A24"/>
    <mergeCell ref="A25:A28"/>
    <mergeCell ref="A29:A31"/>
    <mergeCell ref="A32:A36"/>
    <mergeCell ref="A17:B17"/>
    <mergeCell ref="K17:P17"/>
  </mergeCells>
  <conditionalFormatting sqref="C5:E5">
    <cfRule type="cellIs" dxfId="12" priority="20" stopIfTrue="1" operator="greaterThanOrEqual">
      <formula>0.801</formula>
    </cfRule>
    <cfRule type="cellIs" dxfId="11" priority="21" stopIfTrue="1" operator="lessThanOrEqual">
      <formula>0.6</formula>
    </cfRule>
    <cfRule type="cellIs" dxfId="10" priority="22" stopIfTrue="1" operator="between">
      <formula>0.601</formula>
      <formula>0.8</formula>
    </cfRule>
  </conditionalFormatting>
  <conditionalFormatting sqref="C9:E13">
    <cfRule type="cellIs" dxfId="9" priority="2" operator="greaterThanOrEqual">
      <formula>0.8</formula>
    </cfRule>
    <cfRule type="cellIs" dxfId="8" priority="3" operator="between">
      <formula>0.601</formula>
      <formula>0.799</formula>
    </cfRule>
    <cfRule type="cellIs" dxfId="7" priority="4" operator="lessThanOrEqual">
      <formula>0.6</formula>
    </cfRule>
  </conditionalFormatting>
  <conditionalFormatting sqref="I19:I38 P19:P38 W20:W38">
    <cfRule type="cellIs" dxfId="6" priority="1" operator="equal">
      <formula>"No Aplica"</formula>
    </cfRule>
  </conditionalFormatting>
  <conditionalFormatting sqref="I19:I38 P19:P38">
    <cfRule type="cellIs" dxfId="5" priority="29" stopIfTrue="1" operator="greaterThanOrEqual">
      <formula>0.801</formula>
    </cfRule>
    <cfRule type="cellIs" dxfId="4" priority="30" stopIfTrue="1" operator="lessThanOrEqual">
      <formula>0.6</formula>
    </cfRule>
    <cfRule type="cellIs" dxfId="3" priority="31" stopIfTrue="1" operator="between">
      <formula>0.601</formula>
      <formula>0.8</formula>
    </cfRule>
  </conditionalFormatting>
  <conditionalFormatting sqref="W19:W38">
    <cfRule type="cellIs" dxfId="2" priority="17" stopIfTrue="1" operator="greaterThanOrEqual">
      <formula>0.801</formula>
    </cfRule>
    <cfRule type="cellIs" dxfId="1" priority="18" stopIfTrue="1" operator="lessThanOrEqual">
      <formula>0.6</formula>
    </cfRule>
    <cfRule type="cellIs" dxfId="0" priority="19" stopIfTrue="1" operator="between">
      <formula>0.601</formula>
      <formula>0.8</formula>
    </cfRule>
  </conditionalFormatting>
  <pageMargins left="0.19685039370078741" right="0.19685039370078741" top="0.19685039370078741" bottom="0.19685039370078741" header="0.31496062992125984" footer="0.31496062992125984"/>
  <pageSetup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rgb="FF00B0F0"/>
  </sheetPr>
  <dimension ref="A2:T56"/>
  <sheetViews>
    <sheetView showGridLines="0" topLeftCell="A7" zoomScale="140" zoomScaleNormal="140" workbookViewId="0">
      <selection activeCell="N8" sqref="N8"/>
    </sheetView>
  </sheetViews>
  <sheetFormatPr baseColWidth="10" defaultColWidth="11.42578125" defaultRowHeight="15" x14ac:dyDescent="0.25"/>
  <cols>
    <col min="1" max="1" width="0.85546875" style="1" customWidth="1"/>
    <col min="2" max="2" width="21.42578125" style="1" customWidth="1"/>
    <col min="3" max="6" width="11.42578125" style="1"/>
    <col min="7" max="7" width="10.140625" style="1" customWidth="1"/>
    <col min="8" max="8" width="11.42578125" style="1"/>
    <col min="9" max="9" width="10.5703125" style="1" customWidth="1"/>
    <col min="10" max="10" width="1.5703125" style="1" customWidth="1"/>
    <col min="11" max="16" width="17.85546875" style="1" customWidth="1"/>
    <col min="17" max="16384" width="11.42578125" style="1"/>
  </cols>
  <sheetData>
    <row r="2" spans="11:20" ht="15" customHeight="1" x14ac:dyDescent="0.25">
      <c r="K2" s="235" t="s">
        <v>352</v>
      </c>
      <c r="L2" s="236" t="s">
        <v>158</v>
      </c>
      <c r="M2" s="236"/>
    </row>
    <row r="3" spans="11:20" ht="9.75" customHeight="1" x14ac:dyDescent="0.25">
      <c r="K3" s="235"/>
      <c r="L3" s="236"/>
      <c r="M3" s="236"/>
    </row>
    <row r="4" spans="11:20" ht="25.5" customHeight="1" x14ac:dyDescent="0.25">
      <c r="K4" s="174" t="s">
        <v>159</v>
      </c>
      <c r="L4" s="237" t="s">
        <v>160</v>
      </c>
      <c r="M4" s="237"/>
    </row>
    <row r="5" spans="11:20" ht="25.5" customHeight="1" x14ac:dyDescent="0.25">
      <c r="K5" s="175" t="s">
        <v>161</v>
      </c>
      <c r="L5" s="238" t="s">
        <v>162</v>
      </c>
      <c r="M5" s="238"/>
    </row>
    <row r="6" spans="11:20" ht="25.5" customHeight="1" x14ac:dyDescent="0.25">
      <c r="K6" s="176" t="s">
        <v>163</v>
      </c>
      <c r="L6" s="239" t="s">
        <v>164</v>
      </c>
      <c r="M6" s="239"/>
    </row>
    <row r="7" spans="11:20" ht="24" customHeight="1" x14ac:dyDescent="0.25"/>
    <row r="8" spans="11:20" ht="24" customHeight="1" x14ac:dyDescent="0.25"/>
    <row r="9" spans="11:20" ht="15" customHeight="1" x14ac:dyDescent="0.25"/>
    <row r="10" spans="11:20" x14ac:dyDescent="0.25">
      <c r="T10" s="2"/>
    </row>
    <row r="11" spans="11:20" ht="6" customHeight="1" x14ac:dyDescent="0.25">
      <c r="T11" s="19" t="s">
        <v>165</v>
      </c>
    </row>
    <row r="12" spans="11:20" x14ac:dyDescent="0.25">
      <c r="T12" s="19" t="s">
        <v>24</v>
      </c>
    </row>
    <row r="13" spans="11:20" x14ac:dyDescent="0.25">
      <c r="T13" s="19" t="s">
        <v>28</v>
      </c>
    </row>
    <row r="14" spans="11:20" x14ac:dyDescent="0.25">
      <c r="T14" s="19" t="s">
        <v>37</v>
      </c>
    </row>
    <row r="15" spans="11:20" x14ac:dyDescent="0.25">
      <c r="T15" s="19" t="s">
        <v>41</v>
      </c>
    </row>
    <row r="16" spans="11:20" ht="15" customHeight="1" x14ac:dyDescent="0.25">
      <c r="T16" s="19" t="s">
        <v>52</v>
      </c>
    </row>
    <row r="17" spans="20:20" x14ac:dyDescent="0.25">
      <c r="T17" s="19" t="s">
        <v>61</v>
      </c>
    </row>
    <row r="18" spans="20:20" ht="15" customHeight="1" x14ac:dyDescent="0.25">
      <c r="T18" s="19" t="s">
        <v>72</v>
      </c>
    </row>
    <row r="19" spans="20:20" ht="15" customHeight="1" x14ac:dyDescent="0.25">
      <c r="T19" s="19" t="s">
        <v>79</v>
      </c>
    </row>
    <row r="20" spans="20:20" ht="15" customHeight="1" x14ac:dyDescent="0.25">
      <c r="T20" s="19" t="s">
        <v>86</v>
      </c>
    </row>
    <row r="21" spans="20:20" ht="18" customHeight="1" x14ac:dyDescent="0.25">
      <c r="T21" s="19" t="s">
        <v>97</v>
      </c>
    </row>
    <row r="22" spans="20:20" ht="18" customHeight="1" x14ac:dyDescent="0.25">
      <c r="T22" s="19" t="s">
        <v>103</v>
      </c>
    </row>
    <row r="23" spans="20:20" x14ac:dyDescent="0.25">
      <c r="T23" s="19" t="s">
        <v>108</v>
      </c>
    </row>
    <row r="24" spans="20:20" ht="12.75" customHeight="1" x14ac:dyDescent="0.25">
      <c r="T24" s="19" t="s">
        <v>114</v>
      </c>
    </row>
    <row r="25" spans="20:20" ht="12.75" customHeight="1" x14ac:dyDescent="0.25">
      <c r="T25" s="19" t="s">
        <v>115</v>
      </c>
    </row>
    <row r="26" spans="20:20" ht="12.75" customHeight="1" x14ac:dyDescent="0.25">
      <c r="T26" s="19" t="s">
        <v>123</v>
      </c>
    </row>
    <row r="27" spans="20:20" ht="12.75" customHeight="1" x14ac:dyDescent="0.25">
      <c r="T27" s="19" t="s">
        <v>128</v>
      </c>
    </row>
    <row r="28" spans="20:20" ht="12.75" customHeight="1" x14ac:dyDescent="0.25">
      <c r="T28" s="19" t="s">
        <v>132</v>
      </c>
    </row>
    <row r="29" spans="20:20" ht="12.75" customHeight="1" x14ac:dyDescent="0.25">
      <c r="T29" s="19" t="s">
        <v>137</v>
      </c>
    </row>
    <row r="30" spans="20:20" ht="12.75" customHeight="1" x14ac:dyDescent="0.25">
      <c r="T30" s="19" t="s">
        <v>141</v>
      </c>
    </row>
    <row r="32" spans="20:20" ht="15.75" hidden="1" thickBot="1" x14ac:dyDescent="0.3"/>
    <row r="33" spans="1:16" hidden="1" x14ac:dyDescent="0.25">
      <c r="B33" s="4" t="s">
        <v>166</v>
      </c>
      <c r="K33" s="8" t="s">
        <v>167</v>
      </c>
      <c r="L33" s="9" t="s">
        <v>2</v>
      </c>
      <c r="M33" s="10" t="s">
        <v>3</v>
      </c>
      <c r="N33" s="8" t="s">
        <v>167</v>
      </c>
      <c r="O33" s="9" t="s">
        <v>2</v>
      </c>
      <c r="P33" s="10" t="s">
        <v>3</v>
      </c>
    </row>
    <row r="34" spans="1:16" hidden="1" x14ac:dyDescent="0.25">
      <c r="B34" s="4"/>
      <c r="K34" s="232" t="s">
        <v>145</v>
      </c>
      <c r="L34" s="233"/>
      <c r="M34" s="234"/>
      <c r="N34" s="232" t="s">
        <v>147</v>
      </c>
      <c r="O34" s="233"/>
      <c r="P34" s="234"/>
    </row>
    <row r="35" spans="1:16" hidden="1" x14ac:dyDescent="0.25">
      <c r="C35" s="6" t="s">
        <v>2</v>
      </c>
      <c r="D35" s="6" t="s">
        <v>3</v>
      </c>
      <c r="E35" s="6" t="s">
        <v>168</v>
      </c>
      <c r="K35" s="14" t="s">
        <v>165</v>
      </c>
      <c r="L35" s="7" t="str">
        <f>Resultados!I19</f>
        <v>No aplica</v>
      </c>
      <c r="M35" s="11" t="str">
        <f>Resultados!W19</f>
        <v>No Aplica</v>
      </c>
      <c r="N35" s="14" t="s">
        <v>97</v>
      </c>
      <c r="O35" s="7" t="str">
        <f>Resultados!I29</f>
        <v>No aplica</v>
      </c>
      <c r="P35" s="11" t="str">
        <f>Resultados!W29</f>
        <v>No Aplica</v>
      </c>
    </row>
    <row r="36" spans="1:16" ht="16.5" hidden="1" customHeight="1" x14ac:dyDescent="0.25">
      <c r="B36" s="5" t="str">
        <f>Resultados!B9</f>
        <v>Planificación</v>
      </c>
      <c r="C36" s="3">
        <f>Resultados!C9</f>
        <v>0</v>
      </c>
      <c r="D36" s="3">
        <f>Resultados!D9</f>
        <v>0</v>
      </c>
      <c r="E36" s="3">
        <f>Resultados!E9</f>
        <v>0</v>
      </c>
      <c r="K36" s="14" t="s">
        <v>24</v>
      </c>
      <c r="L36" s="7" t="str">
        <f>Resultados!I20</f>
        <v>No aplica</v>
      </c>
      <c r="M36" s="11" t="str">
        <f>Resultados!W20</f>
        <v>No Aplica</v>
      </c>
      <c r="N36" s="14" t="s">
        <v>103</v>
      </c>
      <c r="O36" s="7" t="str">
        <f>Resultados!I30</f>
        <v>No aplica</v>
      </c>
      <c r="P36" s="11" t="str">
        <f>Resultados!W30</f>
        <v>No Aplica</v>
      </c>
    </row>
    <row r="37" spans="1:16" hidden="1" x14ac:dyDescent="0.25">
      <c r="B37" s="5" t="str">
        <f>Resultados!B10</f>
        <v>Seguimiento</v>
      </c>
      <c r="C37" s="3">
        <f>Resultados!C10</f>
        <v>0</v>
      </c>
      <c r="D37" s="3">
        <f>Resultados!D10</f>
        <v>0</v>
      </c>
      <c r="E37" s="3">
        <f>Resultados!E10</f>
        <v>0</v>
      </c>
      <c r="K37" s="14" t="s">
        <v>28</v>
      </c>
      <c r="L37" s="7" t="str">
        <f>Resultados!I21</f>
        <v>No aplica</v>
      </c>
      <c r="M37" s="11" t="str">
        <f>Resultados!W21</f>
        <v>No Aplica</v>
      </c>
      <c r="N37" s="14" t="s">
        <v>108</v>
      </c>
      <c r="O37" s="7" t="str">
        <f>Resultados!I31</f>
        <v>No aplica</v>
      </c>
      <c r="P37" s="11" t="str">
        <f>Resultados!W31</f>
        <v>No Aplica</v>
      </c>
    </row>
    <row r="38" spans="1:16" ht="24" hidden="1" x14ac:dyDescent="0.25">
      <c r="B38" s="5" t="str">
        <f>Resultados!B11</f>
        <v>Evaluación</v>
      </c>
      <c r="C38" s="3">
        <f>Resultados!C11</f>
        <v>0</v>
      </c>
      <c r="D38" s="3">
        <f>Resultados!D11</f>
        <v>0</v>
      </c>
      <c r="E38" s="3">
        <f>Resultados!E11</f>
        <v>0</v>
      </c>
      <c r="K38" s="14" t="s">
        <v>37</v>
      </c>
      <c r="L38" s="7" t="str">
        <f>Resultados!I22</f>
        <v>No aplica</v>
      </c>
      <c r="M38" s="11" t="str">
        <f>Resultados!W22</f>
        <v>No Aplica</v>
      </c>
      <c r="N38" s="20" t="s">
        <v>148</v>
      </c>
      <c r="O38" s="21"/>
      <c r="P38" s="22"/>
    </row>
    <row r="39" spans="1:16" hidden="1" x14ac:dyDescent="0.25">
      <c r="B39" s="5" t="str">
        <f>Resultados!B12</f>
        <v>Gestión del conocimiento</v>
      </c>
      <c r="C39" s="3">
        <f>Resultados!C12</f>
        <v>0</v>
      </c>
      <c r="D39" s="3">
        <f>Resultados!D12</f>
        <v>0</v>
      </c>
      <c r="E39" s="3">
        <f>Resultados!E12</f>
        <v>0</v>
      </c>
      <c r="K39" s="14" t="s">
        <v>41</v>
      </c>
      <c r="L39" s="7" t="str">
        <f>Resultados!I23</f>
        <v>No aplica</v>
      </c>
      <c r="M39" s="11" t="str">
        <f>Resultados!W23</f>
        <v>No Aplica</v>
      </c>
      <c r="N39" s="14" t="s">
        <v>114</v>
      </c>
      <c r="O39" s="7" t="str">
        <f>Resultados!I32</f>
        <v>No aplica</v>
      </c>
      <c r="P39" s="11" t="str">
        <f>Resultados!W32</f>
        <v>No Aplica</v>
      </c>
    </row>
    <row r="40" spans="1:16" hidden="1" x14ac:dyDescent="0.25">
      <c r="B40" s="5" t="str">
        <f>Resultados!B13</f>
        <v>Principios y valores éticos</v>
      </c>
      <c r="C40" s="3">
        <f>Resultados!C13</f>
        <v>0</v>
      </c>
      <c r="D40" s="3">
        <f>Resultados!D13</f>
        <v>0</v>
      </c>
      <c r="E40" s="3">
        <f>Resultados!E13</f>
        <v>0</v>
      </c>
      <c r="K40" s="14" t="s">
        <v>52</v>
      </c>
      <c r="L40" s="7" t="str">
        <f>Resultados!I24</f>
        <v>No aplica</v>
      </c>
      <c r="M40" s="11" t="str">
        <f>Resultados!W24</f>
        <v>No Aplica</v>
      </c>
      <c r="N40" s="14" t="s">
        <v>115</v>
      </c>
      <c r="O40" s="7" t="str">
        <f>Resultados!I33</f>
        <v>No aplica</v>
      </c>
      <c r="P40" s="11" t="str">
        <f>Resultados!W33</f>
        <v>No Aplica</v>
      </c>
    </row>
    <row r="41" spans="1:16" hidden="1" x14ac:dyDescent="0.25">
      <c r="K41" s="16"/>
      <c r="L41" s="17"/>
      <c r="M41" s="18"/>
      <c r="N41" s="14" t="s">
        <v>123</v>
      </c>
      <c r="O41" s="7" t="str">
        <f>Resultados!I34</f>
        <v>No aplica</v>
      </c>
      <c r="P41" s="11" t="str">
        <f>Resultados!W34</f>
        <v>No Aplica</v>
      </c>
    </row>
    <row r="42" spans="1:16" ht="15" hidden="1" customHeight="1" x14ac:dyDescent="0.25">
      <c r="A42" s="2"/>
      <c r="K42" s="20" t="s">
        <v>146</v>
      </c>
      <c r="L42" s="21"/>
      <c r="M42" s="22"/>
      <c r="N42" s="14" t="s">
        <v>128</v>
      </c>
      <c r="O42" s="7" t="str">
        <f>Resultados!I35</f>
        <v>No aplica</v>
      </c>
      <c r="P42" s="11" t="str">
        <f>Resultados!W35</f>
        <v>No Aplica</v>
      </c>
    </row>
    <row r="43" spans="1:16" hidden="1" x14ac:dyDescent="0.25">
      <c r="A43" s="2"/>
      <c r="B43" s="2"/>
      <c r="K43" s="14" t="s">
        <v>61</v>
      </c>
      <c r="L43" s="7" t="str">
        <f>Resultados!I25</f>
        <v>No aplica</v>
      </c>
      <c r="M43" s="11" t="str">
        <f>Resultados!W25</f>
        <v>No Aplica</v>
      </c>
      <c r="N43" s="14" t="s">
        <v>132</v>
      </c>
      <c r="O43" s="7" t="str">
        <f>Resultados!I36</f>
        <v>No aplica</v>
      </c>
      <c r="P43" s="11" t="str">
        <f>Resultados!W36</f>
        <v>No Aplica</v>
      </c>
    </row>
    <row r="44" spans="1:16" ht="24" hidden="1" x14ac:dyDescent="0.25">
      <c r="A44" s="2"/>
      <c r="B44" s="2" t="s">
        <v>24</v>
      </c>
      <c r="K44" s="14" t="s">
        <v>72</v>
      </c>
      <c r="L44" s="7" t="str">
        <f>Resultados!I26</f>
        <v>No aplica</v>
      </c>
      <c r="M44" s="11" t="str">
        <f>Resultados!W26</f>
        <v>No Aplica</v>
      </c>
      <c r="N44" s="20" t="s">
        <v>149</v>
      </c>
      <c r="O44" s="21"/>
      <c r="P44" s="22"/>
    </row>
    <row r="45" spans="1:16" hidden="1" x14ac:dyDescent="0.25">
      <c r="A45" s="2"/>
      <c r="B45" s="2" t="s">
        <v>28</v>
      </c>
      <c r="K45" s="14" t="s">
        <v>79</v>
      </c>
      <c r="L45" s="7" t="str">
        <f>Resultados!I27</f>
        <v>No aplica</v>
      </c>
      <c r="M45" s="11" t="str">
        <f>Resultados!W27</f>
        <v>No Aplica</v>
      </c>
      <c r="N45" s="14" t="s">
        <v>137</v>
      </c>
      <c r="O45" s="7" t="str">
        <f>Resultados!I37</f>
        <v>No aplica</v>
      </c>
      <c r="P45" s="11" t="str">
        <f>Resultados!W37</f>
        <v>No Aplica</v>
      </c>
    </row>
    <row r="46" spans="1:16" ht="15.75" hidden="1" thickBot="1" x14ac:dyDescent="0.3">
      <c r="A46" s="2"/>
      <c r="B46" s="2" t="s">
        <v>37</v>
      </c>
      <c r="K46" s="15" t="s">
        <v>86</v>
      </c>
      <c r="L46" s="12" t="str">
        <f>Resultados!I28</f>
        <v>No aplica</v>
      </c>
      <c r="M46" s="13" t="str">
        <f>Resultados!W28</f>
        <v>No Aplica</v>
      </c>
      <c r="N46" s="15" t="s">
        <v>141</v>
      </c>
      <c r="O46" s="12" t="str">
        <f>Resultados!I38</f>
        <v>No aplica</v>
      </c>
      <c r="P46" s="13" t="str">
        <f>Resultados!W38</f>
        <v>No Aplica</v>
      </c>
    </row>
    <row r="47" spans="1:16" hidden="1" x14ac:dyDescent="0.25">
      <c r="A47" s="2"/>
      <c r="B47" s="2" t="s">
        <v>41</v>
      </c>
    </row>
    <row r="48" spans="1:16" hidden="1" x14ac:dyDescent="0.25">
      <c r="A48" s="2"/>
      <c r="B48" s="2" t="s">
        <v>52</v>
      </c>
    </row>
    <row r="49" spans="1:2" hidden="1" x14ac:dyDescent="0.25">
      <c r="A49" s="2"/>
      <c r="B49" s="2" t="s">
        <v>61</v>
      </c>
    </row>
    <row r="50" spans="1:2" x14ac:dyDescent="0.25">
      <c r="A50" s="2"/>
      <c r="B50" s="2" t="s">
        <v>72</v>
      </c>
    </row>
    <row r="51" spans="1:2" x14ac:dyDescent="0.25">
      <c r="A51" s="2"/>
      <c r="B51" s="2" t="s">
        <v>79</v>
      </c>
    </row>
    <row r="52" spans="1:2" x14ac:dyDescent="0.25">
      <c r="A52" s="2"/>
      <c r="B52" s="2" t="s">
        <v>86</v>
      </c>
    </row>
    <row r="53" spans="1:2" x14ac:dyDescent="0.25">
      <c r="A53" s="2"/>
      <c r="B53" s="2" t="s">
        <v>97</v>
      </c>
    </row>
    <row r="54" spans="1:2" x14ac:dyDescent="0.25">
      <c r="A54" s="2"/>
      <c r="B54" s="2" t="s">
        <v>103</v>
      </c>
    </row>
    <row r="55" spans="1:2" x14ac:dyDescent="0.25">
      <c r="A55" s="2"/>
      <c r="B55" s="2" t="s">
        <v>108</v>
      </c>
    </row>
    <row r="56" spans="1:2" x14ac:dyDescent="0.25">
      <c r="B56" s="2" t="s">
        <v>114</v>
      </c>
    </row>
  </sheetData>
  <sheetProtection algorithmName="SHA-512" hashValue="gR41A3A7JKXmF9AL4BXN4AZwgz03aFKwuxwAkylClruS0Kg70sU5+1kNH8PoOgJwN3kX+aU165YreYhg4jgWgQ==" saltValue="X/xPf0GfE3HhH9q0RRWMbA==" spinCount="100000" sheet="1" objects="1" scenarios="1"/>
  <mergeCells count="7">
    <mergeCell ref="K34:M34"/>
    <mergeCell ref="N34:P34"/>
    <mergeCell ref="K2:K3"/>
    <mergeCell ref="L2:M3"/>
    <mergeCell ref="L4:M4"/>
    <mergeCell ref="L5:M5"/>
    <mergeCell ref="L6:M6"/>
  </mergeCells>
  <phoneticPr fontId="6" type="noConversion"/>
  <pageMargins left="0.7" right="0.7" top="0.75" bottom="0.75" header="0.3" footer="0.3"/>
  <pageSetup scale="62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3A7DA66540CA43AF2A479A1643C4DA" ma:contentTypeVersion="20" ma:contentTypeDescription="Crear nuevo documento." ma:contentTypeScope="" ma:versionID="84c3efa7d36ff211ae71a5bd6dadde58">
  <xsd:schema xmlns:xsd="http://www.w3.org/2001/XMLSchema" xmlns:xs="http://www.w3.org/2001/XMLSchema" xmlns:p="http://schemas.microsoft.com/office/2006/metadata/properties" xmlns:ns2="61c91143-13c0-43f5-8344-0a5d6ef4941b" xmlns:ns3="ef4576ed-c5e9-4189-9a41-026845f271e6" targetNamespace="http://schemas.microsoft.com/office/2006/metadata/properties" ma:root="true" ma:fieldsID="ce544857dbe6b217582e5842c5c528d9" ns2:_="" ns3:_="">
    <xsd:import namespace="61c91143-13c0-43f5-8344-0a5d6ef4941b"/>
    <xsd:import namespace="ef4576ed-c5e9-4189-9a41-026845f271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Hora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c91143-13c0-43f5-8344-0a5d6ef494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Hora" ma:index="21" nillable="true" ma:displayName="Hora" ma:format="DateTime" ma:internalName="Hora">
      <xsd:simpleType>
        <xsd:restriction base="dms:DateTime"/>
      </xsd:simpleType>
    </xsd:element>
    <xsd:element name="_Flow_SignoffStatus" ma:index="22" nillable="true" ma:displayName="Sign-off status" ma:internalName="Sign_x002d_off_x0020_status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7bce2919-61ee-4c9a-892e-727d98b296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576ed-c5e9-4189-9a41-026845f271e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c5499a35-0385-43f5-9253-3a2dae20d454}" ma:internalName="TaxCatchAll" ma:showField="CatchAllData" ma:web="ef4576ed-c5e9-4189-9a41-026845f271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ora xmlns="61c91143-13c0-43f5-8344-0a5d6ef4941b" xsi:nil="true"/>
    <_Flow_SignoffStatus xmlns="61c91143-13c0-43f5-8344-0a5d6ef4941b" xsi:nil="true"/>
    <lcf76f155ced4ddcb4097134ff3c332f xmlns="61c91143-13c0-43f5-8344-0a5d6ef4941b">
      <Terms xmlns="http://schemas.microsoft.com/office/infopath/2007/PartnerControls"/>
    </lcf76f155ced4ddcb4097134ff3c332f>
    <TaxCatchAll xmlns="ef4576ed-c5e9-4189-9a41-026845f271e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E612E8-EFC2-45A1-AD06-4BE6A05CBC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c91143-13c0-43f5-8344-0a5d6ef4941b"/>
    <ds:schemaRef ds:uri="ef4576ed-c5e9-4189-9a41-026845f271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D74402-B070-49E3-8AC7-685164538DBD}">
  <ds:schemaRefs>
    <ds:schemaRef ds:uri="http://purl.org/dc/dcmitype/"/>
    <ds:schemaRef ds:uri="http://schemas.microsoft.com/office/2006/metadata/properties"/>
    <ds:schemaRef ds:uri="http://www.w3.org/XML/1998/namespace"/>
    <ds:schemaRef ds:uri="61c91143-13c0-43f5-8344-0a5d6ef4941b"/>
    <ds:schemaRef ds:uri="http://schemas.openxmlformats.org/package/2006/metadata/core-properties"/>
    <ds:schemaRef ds:uri="ef4576ed-c5e9-4189-9a41-026845f271e6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403FA87-D71A-497F-ACC5-673F7D2888B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Lista</vt:lpstr>
      <vt:lpstr>Introduccion</vt:lpstr>
      <vt:lpstr>Medicion</vt:lpstr>
      <vt:lpstr>Resultados</vt:lpstr>
      <vt:lpstr>Graficos</vt:lpstr>
      <vt:lpstr>Graficos!Área_de_impresión</vt:lpstr>
      <vt:lpstr>Medicion!Área_de_impresión</vt:lpstr>
      <vt:lpstr>Resultados!Área_de_impresión</vt:lpstr>
      <vt:lpstr>Criterios</vt:lpstr>
      <vt:lpstr>institucion</vt:lpstr>
      <vt:lpstr>red</vt:lpstr>
      <vt:lpstr>si_no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ATorres</dc:creator>
  <cp:keywords/>
  <dc:description/>
  <cp:lastModifiedBy>Adriana Torres</cp:lastModifiedBy>
  <cp:revision/>
  <dcterms:created xsi:type="dcterms:W3CDTF">2013-10-11T18:56:30Z</dcterms:created>
  <dcterms:modified xsi:type="dcterms:W3CDTF">2025-06-06T14:24:42Z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0x0101008B3A7DA66540CA43AF2A479A1643C4DA</vt:lpwstr>
  </property>
  <property fmtid="{D5CDD505-2E9C-101B-9397-08002B2CF9AE}" pid="3" name="MediaServiceImageTags">
    <vt:lpwstr/>
  </property>
</Properties>
</file>